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BILANCE\BILANCE 2022\BIZNES I MADH 2022\ONI&amp;AFA 2022\QKB 2022\"/>
    </mc:Choice>
  </mc:AlternateContent>
  <xr:revisionPtr revIDLastSave="0" documentId="13_ncr:1_{25E3D13F-84CD-4F4D-BB20-8C04E459E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9" i="1"/>
  <c r="B37" i="1"/>
  <c r="B29" i="1"/>
  <c r="B27" i="1"/>
  <c r="B22" i="1"/>
  <c r="B19" i="1"/>
  <c r="B14" i="1"/>
  <c r="B10" i="1"/>
  <c r="B42" i="1" s="1"/>
  <c r="B47" i="1" s="1"/>
  <c r="B57" i="1" s="1"/>
  <c r="A1" i="1"/>
</calcChain>
</file>

<file path=xl/sharedStrings.xml><?xml version="1.0" encoding="utf-8"?>
<sst xmlns="http://schemas.openxmlformats.org/spreadsheetml/2006/main" count="65" uniqueCount="61">
  <si>
    <t>ONI&amp;AFA</t>
  </si>
  <si>
    <t>NIPT L01714014F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</si>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</sst>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0" fontId="10" fillId="0" borderId="0" xfId="0" applyFont="1" applyAlignment="1">
      <alignment horizontal="left" vertical="top" wrapText="1" indent="2"/>
    </xf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397ED02-9F99-4B0D-9A82-94EE55DE78B4}"/>
    <cellStyle name="Normal 3" xfId="5" xr:uid="{212736AE-FB6E-458C-8B6F-4F9A1631E8C6}"/>
    <cellStyle name="Normal_Albania_-__Income_Statement_September_2009" xfId="3" xr:uid="{AF23B8E1-583F-4B7D-B3F9-88E69BA1BA5C}"/>
    <cellStyle name="Normal_SHEET" xfId="4" xr:uid="{F1507980-0A00-42F1-8121-AE8C0E048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2\BIZNES%20I%20MADH%202022\ONI&amp;AFA%202022\PASQYRAT%20FINANCIARE%202022-%20ONI&amp;AFA.xlsx" TargetMode="External"/><Relationship Id="rId1" Type="http://schemas.openxmlformats.org/officeDocument/2006/relationships/externalLinkPath" Target="/BILANCE/BILANCE%202022/BIZNES%20I%20MADH%202022/ONI&amp;AFA%202022/PASQYRAT%20FINANCIARE%202022-%20ONI&amp;A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BILANCI"/>
      <sheetName val="PASH"/>
      <sheetName val="CASH FLOW"/>
      <sheetName val="PASQYRA E KAPITALIT"/>
      <sheetName val="LLOGARITE 1-5"/>
      <sheetName val="LLOGARITE 6-7"/>
    </sheetNames>
    <sheetDataSet>
      <sheetData sheetId="0"/>
      <sheetData sheetId="1">
        <row r="1">
          <cell r="A1" t="str">
            <v>Pasqyrat financiare te vitit 2022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43" workbookViewId="0">
      <selection activeCell="H58" sqref="H58"/>
    </sheetView>
  </sheetViews>
  <sheetFormatPr defaultRowHeight="15" x14ac:dyDescent="0.25"/>
  <cols>
    <col min="1" max="1" width="93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[1]BILANCI!A1</f>
        <v>Pasqyrat financiare te vitit 2022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f>7594061+8557074+1035000</f>
        <v>17186135</v>
      </c>
      <c r="C10" s="10"/>
      <c r="D10" s="13">
        <v>60007742</v>
      </c>
      <c r="E10" s="9"/>
      <c r="F10" s="14" t="s">
        <v>10</v>
      </c>
    </row>
    <row r="11" spans="1:6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x14ac:dyDescent="0.25">
      <c r="A14" s="12" t="s">
        <v>15</v>
      </c>
      <c r="B14" s="13">
        <f>2500000+7435200</f>
        <v>9935200</v>
      </c>
      <c r="C14" s="10"/>
      <c r="D14" s="13">
        <v>36300636</v>
      </c>
      <c r="E14" s="9"/>
      <c r="F14" s="14" t="s">
        <v>16</v>
      </c>
    </row>
    <row r="15" spans="1:6" x14ac:dyDescent="0.25">
      <c r="A15" s="8" t="s">
        <v>17</v>
      </c>
      <c r="B15" s="13"/>
      <c r="C15" s="10"/>
      <c r="D15" s="13"/>
      <c r="E15" s="9"/>
      <c r="F15" s="3"/>
    </row>
    <row r="16" spans="1:6" x14ac:dyDescent="0.25">
      <c r="A16" s="8" t="s">
        <v>18</v>
      </c>
      <c r="B16" s="13"/>
      <c r="C16" s="10"/>
      <c r="D16" s="13"/>
      <c r="E16" s="9"/>
      <c r="F16" s="3"/>
    </row>
    <row r="17" spans="1:6" x14ac:dyDescent="0.25">
      <c r="A17" s="8" t="s">
        <v>19</v>
      </c>
      <c r="B17" s="13"/>
      <c r="C17" s="10"/>
      <c r="D17" s="13"/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15"/>
    </row>
    <row r="19" spans="1:6" x14ac:dyDescent="0.25">
      <c r="A19" s="12" t="s">
        <v>20</v>
      </c>
      <c r="B19" s="13">
        <f>-8059022-6593746</f>
        <v>-14652768</v>
      </c>
      <c r="C19" s="10"/>
      <c r="D19" s="13">
        <v>-82523181</v>
      </c>
      <c r="E19" s="9"/>
      <c r="F19" s="3"/>
    </row>
    <row r="20" spans="1:6" x14ac:dyDescent="0.25">
      <c r="A20" s="12" t="s">
        <v>21</v>
      </c>
      <c r="B20" s="13"/>
      <c r="C20" s="10"/>
      <c r="D20" s="13"/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3">
        <f>-4234711</f>
        <v>-4234711</v>
      </c>
      <c r="C22" s="10"/>
      <c r="D22" s="13">
        <v>-4455095</v>
      </c>
      <c r="E22" s="9"/>
      <c r="F22" s="15"/>
    </row>
    <row r="23" spans="1:6" x14ac:dyDescent="0.25">
      <c r="A23" s="12" t="s">
        <v>24</v>
      </c>
      <c r="B23" s="13">
        <v>-707201</v>
      </c>
      <c r="C23" s="10"/>
      <c r="D23" s="13">
        <v>-744002</v>
      </c>
      <c r="E23" s="9"/>
      <c r="F23" s="3"/>
    </row>
    <row r="24" spans="1:6" x14ac:dyDescent="0.25">
      <c r="A24" s="12" t="s">
        <v>25</v>
      </c>
      <c r="B24" s="13"/>
      <c r="C24" s="10"/>
      <c r="D24" s="13"/>
      <c r="E24" s="9"/>
      <c r="F24" s="3"/>
    </row>
    <row r="25" spans="1:6" x14ac:dyDescent="0.25">
      <c r="A25" s="8" t="s">
        <v>26</v>
      </c>
      <c r="B25" s="13"/>
      <c r="C25" s="10"/>
      <c r="D25" s="13"/>
      <c r="E25" s="9"/>
      <c r="F25" s="3"/>
    </row>
    <row r="26" spans="1:6" x14ac:dyDescent="0.25">
      <c r="A26" s="8" t="s">
        <v>27</v>
      </c>
      <c r="B26" s="13"/>
      <c r="C26" s="10"/>
      <c r="D26" s="13">
        <v>-1444926</v>
      </c>
      <c r="E26" s="9"/>
      <c r="F26" s="3"/>
    </row>
    <row r="27" spans="1:6" x14ac:dyDescent="0.25">
      <c r="A27" s="8" t="s">
        <v>28</v>
      </c>
      <c r="B27" s="13">
        <f>-545172-131330-369350-52600-190029-765000-5483-7867-17161-41880-513870-15000</f>
        <v>-2654742</v>
      </c>
      <c r="C27" s="10"/>
      <c r="D27" s="13">
        <v>-2589913</v>
      </c>
      <c r="E27" s="9"/>
      <c r="F27" s="3"/>
    </row>
    <row r="28" spans="1:6" x14ac:dyDescent="0.25">
      <c r="A28" s="8" t="s">
        <v>29</v>
      </c>
      <c r="B28" s="9"/>
      <c r="C28" s="10"/>
      <c r="D28" s="9"/>
      <c r="E28" s="9"/>
      <c r="F28" s="3"/>
    </row>
    <row r="29" spans="1:6" x14ac:dyDescent="0.25">
      <c r="A29" s="12" t="s">
        <v>30</v>
      </c>
      <c r="B29" s="13">
        <f>108+8+11981</f>
        <v>12097</v>
      </c>
      <c r="C29" s="10"/>
      <c r="D29" s="13">
        <v>5381</v>
      </c>
      <c r="E29" s="9"/>
      <c r="F29" s="3"/>
    </row>
    <row r="30" spans="1:6" x14ac:dyDescent="0.25">
      <c r="A30" s="12" t="s">
        <v>31</v>
      </c>
      <c r="B30" s="13"/>
      <c r="C30" s="10"/>
      <c r="D30" s="13"/>
      <c r="E30" s="9"/>
      <c r="F30" s="3"/>
    </row>
    <row r="31" spans="1:6" ht="30" x14ac:dyDescent="0.25">
      <c r="A31" s="12" t="s">
        <v>32</v>
      </c>
      <c r="B31" s="13"/>
      <c r="C31" s="10"/>
      <c r="D31" s="13"/>
      <c r="E31" s="9"/>
      <c r="F31" s="3"/>
    </row>
    <row r="32" spans="1:6" ht="30" x14ac:dyDescent="0.25">
      <c r="A32" s="12" t="s">
        <v>33</v>
      </c>
      <c r="B32" s="13"/>
      <c r="C32" s="10"/>
      <c r="D32" s="13"/>
      <c r="E32" s="9"/>
      <c r="F32" s="3"/>
    </row>
    <row r="33" spans="1:6" ht="30" x14ac:dyDescent="0.25">
      <c r="A33" s="12" t="s">
        <v>34</v>
      </c>
      <c r="B33" s="13"/>
      <c r="C33" s="10"/>
      <c r="D33" s="13"/>
      <c r="E33" s="9"/>
      <c r="F33" s="3"/>
    </row>
    <row r="34" spans="1:6" ht="30" x14ac:dyDescent="0.25">
      <c r="A34" s="12" t="s">
        <v>35</v>
      </c>
      <c r="B34" s="13"/>
      <c r="C34" s="10"/>
      <c r="D34" s="13"/>
      <c r="E34" s="9"/>
      <c r="F34" s="3"/>
    </row>
    <row r="35" spans="1:6" x14ac:dyDescent="0.25">
      <c r="A35" s="8" t="s">
        <v>36</v>
      </c>
      <c r="B35" s="13"/>
      <c r="C35" s="10"/>
      <c r="D35" s="13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3">
        <f>-1727190-97578</f>
        <v>-1824768</v>
      </c>
      <c r="C37" s="10"/>
      <c r="D37" s="13">
        <v>-1023269</v>
      </c>
      <c r="E37" s="9"/>
      <c r="F37" s="3"/>
    </row>
    <row r="38" spans="1:6" ht="30" x14ac:dyDescent="0.25">
      <c r="A38" s="16" t="s">
        <v>39</v>
      </c>
      <c r="B38" s="13"/>
      <c r="C38" s="10"/>
      <c r="D38" s="13"/>
      <c r="E38" s="9"/>
      <c r="F38" s="3"/>
    </row>
    <row r="39" spans="1:6" x14ac:dyDescent="0.25">
      <c r="A39" s="12" t="s">
        <v>40</v>
      </c>
      <c r="B39" s="13">
        <f>-104-2624690</f>
        <v>-2624794</v>
      </c>
      <c r="C39" s="10"/>
      <c r="D39" s="13">
        <v>-546340</v>
      </c>
      <c r="E39" s="9"/>
      <c r="F39" s="3"/>
    </row>
    <row r="40" spans="1:6" x14ac:dyDescent="0.25">
      <c r="A40" s="8" t="s">
        <v>41</v>
      </c>
      <c r="B40" s="13"/>
      <c r="C40" s="10"/>
      <c r="D40" s="13"/>
      <c r="E40" s="9"/>
      <c r="F40" s="3"/>
    </row>
    <row r="41" spans="1:6" x14ac:dyDescent="0.25">
      <c r="A41" s="17" t="s">
        <v>42</v>
      </c>
      <c r="B41" s="13"/>
      <c r="C41" s="10"/>
      <c r="D41" s="13"/>
      <c r="E41" s="9"/>
      <c r="F41" s="3"/>
    </row>
    <row r="42" spans="1:6" x14ac:dyDescent="0.25">
      <c r="A42" s="8" t="s">
        <v>43</v>
      </c>
      <c r="B42" s="18">
        <f>SUM(B9:B41)</f>
        <v>434448</v>
      </c>
      <c r="C42" s="19"/>
      <c r="D42" s="18">
        <v>2987033</v>
      </c>
      <c r="E42" s="19"/>
      <c r="F42" s="3"/>
    </row>
    <row r="43" spans="1:6" x14ac:dyDescent="0.25">
      <c r="A43" s="8" t="s">
        <v>44</v>
      </c>
      <c r="B43" s="19"/>
      <c r="C43" s="19"/>
      <c r="D43" s="19"/>
      <c r="E43" s="19"/>
      <c r="F43" s="3"/>
    </row>
    <row r="44" spans="1:6" x14ac:dyDescent="0.25">
      <c r="A44" s="12" t="s">
        <v>45</v>
      </c>
      <c r="B44" s="13">
        <v>-67417</v>
      </c>
      <c r="C44" s="10"/>
      <c r="D44" s="13">
        <v>-500000</v>
      </c>
      <c r="E44" s="9"/>
      <c r="F44" s="3"/>
    </row>
    <row r="45" spans="1:6" x14ac:dyDescent="0.25">
      <c r="A45" s="12" t="s">
        <v>46</v>
      </c>
      <c r="B45" s="13"/>
      <c r="C45" s="10"/>
      <c r="D45" s="13"/>
      <c r="E45" s="9"/>
      <c r="F45" s="3"/>
    </row>
    <row r="46" spans="1:6" x14ac:dyDescent="0.25">
      <c r="A46" s="12" t="s">
        <v>47</v>
      </c>
      <c r="B46" s="13"/>
      <c r="C46" s="10"/>
      <c r="D46" s="13"/>
      <c r="E46" s="9"/>
      <c r="F46" s="3"/>
    </row>
    <row r="47" spans="1:6" x14ac:dyDescent="0.25">
      <c r="A47" s="8" t="s">
        <v>48</v>
      </c>
      <c r="B47" s="18">
        <f>SUM(B42:B46)</f>
        <v>367031</v>
      </c>
      <c r="C47" s="19"/>
      <c r="D47" s="18">
        <v>2487033</v>
      </c>
      <c r="E47" s="19"/>
      <c r="F47" s="3"/>
    </row>
    <row r="48" spans="1:6" ht="15.75" thickBot="1" x14ac:dyDescent="0.3">
      <c r="A48" s="20"/>
      <c r="B48" s="21"/>
      <c r="C48" s="21"/>
      <c r="D48" s="21"/>
      <c r="E48" s="10"/>
      <c r="F48" s="3"/>
    </row>
    <row r="49" spans="1:6" ht="15.75" thickTop="1" x14ac:dyDescent="0.25">
      <c r="A49" s="22" t="s">
        <v>49</v>
      </c>
      <c r="B49" s="23"/>
      <c r="C49" s="23"/>
      <c r="D49" s="23"/>
      <c r="E49" s="10"/>
      <c r="F49" s="3"/>
    </row>
    <row r="50" spans="1:6" x14ac:dyDescent="0.25">
      <c r="A50" s="12" t="s">
        <v>50</v>
      </c>
      <c r="B50" s="24"/>
      <c r="C50" s="23"/>
      <c r="D50" s="24"/>
      <c r="E50" s="9"/>
      <c r="F50" s="3"/>
    </row>
    <row r="51" spans="1:6" x14ac:dyDescent="0.25">
      <c r="A51" s="12" t="s">
        <v>51</v>
      </c>
      <c r="B51" s="24"/>
      <c r="C51" s="23"/>
      <c r="D51" s="24"/>
      <c r="E51" s="9"/>
      <c r="F51" s="3"/>
    </row>
    <row r="52" spans="1:6" x14ac:dyDescent="0.25">
      <c r="A52" s="12" t="s">
        <v>52</v>
      </c>
      <c r="B52" s="24"/>
      <c r="C52" s="23"/>
      <c r="D52" s="24"/>
      <c r="E52" s="5"/>
      <c r="F52" s="3"/>
    </row>
    <row r="53" spans="1:6" x14ac:dyDescent="0.25">
      <c r="A53" s="12" t="s">
        <v>53</v>
      </c>
      <c r="B53" s="24"/>
      <c r="C53" s="23"/>
      <c r="D53" s="24"/>
      <c r="E53" s="25"/>
      <c r="F53" s="25"/>
    </row>
    <row r="54" spans="1:6" x14ac:dyDescent="0.25">
      <c r="A54" s="26" t="s">
        <v>54</v>
      </c>
      <c r="B54" s="24"/>
      <c r="C54" s="23"/>
      <c r="D54" s="24"/>
      <c r="E54" s="27"/>
      <c r="F54" s="25"/>
    </row>
    <row r="55" spans="1:6" x14ac:dyDescent="0.25">
      <c r="A55" s="22" t="s">
        <v>55</v>
      </c>
      <c r="B55" s="28">
        <f>SUM(B50:B54)</f>
        <v>0</v>
      </c>
      <c r="C55" s="29"/>
      <c r="D55" s="28"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56</v>
      </c>
      <c r="B57" s="32">
        <f>B47+B55</f>
        <v>367031</v>
      </c>
      <c r="C57" s="33"/>
      <c r="D57" s="32">
        <v>2487033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57</v>
      </c>
      <c r="B59" s="31"/>
      <c r="C59" s="31"/>
      <c r="D59" s="31"/>
      <c r="E59" s="35"/>
      <c r="F59" s="35"/>
    </row>
    <row r="60" spans="1:6" x14ac:dyDescent="0.25">
      <c r="A60" s="30" t="s">
        <v>58</v>
      </c>
      <c r="B60" s="13"/>
      <c r="C60" s="9"/>
      <c r="D60" s="13"/>
      <c r="E60" s="35"/>
      <c r="F60" s="35"/>
    </row>
    <row r="61" spans="1:6" x14ac:dyDescent="0.25">
      <c r="A61" s="30" t="s">
        <v>59</v>
      </c>
      <c r="B61" s="13"/>
      <c r="C61" s="9"/>
      <c r="D61" s="13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60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2023-07-03T08:40:17Z</dcterms:modified>
</cp:coreProperties>
</file>