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bookViews>
    <workbookView xWindow="-15" yWindow="-15" windowWidth="7650" windowHeight="8970" tabRatio="895"/>
  </bookViews>
  <sheets>
    <sheet name="Cover" sheetId="8" r:id="rId1"/>
    <sheet name="A -Bilanci" sheetId="5" r:id="rId2"/>
    <sheet name="B-Te Ardhura_Shpenzime" sheetId="3" r:id="rId3"/>
  </sheets>
  <externalReferences>
    <externalReference r:id="rId4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">#REF!</definedName>
    <definedName name="AS2DocOpenMode" hidden="1">"AS2DocumentEdit"</definedName>
    <definedName name="begin">Cover!$E$34</definedName>
    <definedName name="cur">Cover!#REF!</definedName>
    <definedName name="name">Cover!#REF!</definedName>
    <definedName name="number">Cover!#REF!</definedName>
    <definedName name="period">Cover!$E$32</definedName>
    <definedName name="_xlnm.Print_Area" localSheetId="1">'A -Bilanci'!$A$1:$H$102</definedName>
    <definedName name="_xlnm.Print_Area" localSheetId="2">'B-Te Ardhura_Shpenzime'!$A$1:$I$60</definedName>
    <definedName name="_xlnm.Print_Area" localSheetId="0">Cover!$B$2:$G$44</definedName>
    <definedName name="_xlnm.Print_Titles" localSheetId="1">'A -Bilanci'!$1:$3</definedName>
    <definedName name="_xlnm.Print_Titles" localSheetId="2">'B-Te Ardhura_Shpenzime'!$1:$11</definedName>
    <definedName name="prior">Cover!$E$33</definedName>
    <definedName name="TextRefCopy1">#REF!</definedName>
    <definedName name="TextRefCopyRangeCount" hidden="1">1</definedName>
  </definedNames>
  <calcPr calcId="125725"/>
  <smartTagPr embed="1"/>
</workbook>
</file>

<file path=xl/calcChain.xml><?xml version="1.0" encoding="utf-8"?>
<calcChain xmlns="http://schemas.openxmlformats.org/spreadsheetml/2006/main">
  <c r="H41" i="3"/>
  <c r="H30"/>
  <c r="H29"/>
  <c r="H37" i="5" l="1"/>
  <c r="H14" i="3"/>
  <c r="H21"/>
  <c r="M72" i="5"/>
  <c r="M70"/>
  <c r="I46" i="3"/>
  <c r="I27"/>
  <c r="I21"/>
  <c r="I34"/>
  <c r="I14"/>
  <c r="H60" i="5"/>
  <c r="H26"/>
  <c r="G26"/>
  <c r="I10" i="3"/>
  <c r="H48"/>
  <c r="F1"/>
  <c r="H83" i="5"/>
  <c r="H88"/>
  <c r="G88"/>
  <c r="G83"/>
  <c r="G60"/>
  <c r="E1"/>
  <c r="I1" i="3"/>
  <c r="H10" s="1"/>
  <c r="I2"/>
  <c r="I11" s="1"/>
  <c r="H2" i="5"/>
  <c r="H56" s="1"/>
  <c r="H1"/>
  <c r="G54" s="1"/>
  <c r="M85"/>
  <c r="M86"/>
  <c r="H54"/>
  <c r="M29"/>
  <c r="M30"/>
  <c r="M41"/>
  <c r="M39"/>
  <c r="M40"/>
  <c r="M95"/>
  <c r="M45"/>
  <c r="M44"/>
  <c r="M32"/>
  <c r="M23"/>
  <c r="M24"/>
  <c r="M18"/>
  <c r="M99"/>
  <c r="M63"/>
  <c r="M64"/>
  <c r="H9"/>
  <c r="M28"/>
  <c r="M48"/>
  <c r="M62"/>
  <c r="H19"/>
  <c r="G56"/>
  <c r="M9" l="1"/>
  <c r="H27" i="3"/>
  <c r="I19"/>
  <c r="I52" s="1"/>
  <c r="I60" s="1"/>
  <c r="H11"/>
  <c r="G7" i="5"/>
  <c r="H14"/>
  <c r="M96"/>
  <c r="M65"/>
  <c r="M69"/>
  <c r="H67"/>
  <c r="M31"/>
  <c r="M33" s="1"/>
  <c r="M42"/>
  <c r="M43" s="1"/>
  <c r="G37"/>
  <c r="G9"/>
  <c r="M56"/>
  <c r="M73"/>
  <c r="H48" l="1"/>
  <c r="H12"/>
  <c r="M71"/>
  <c r="H34" i="3"/>
  <c r="H19" s="1"/>
  <c r="M21" i="5"/>
  <c r="H58"/>
  <c r="H99"/>
  <c r="H102" s="1"/>
  <c r="G14"/>
  <c r="M14" s="1"/>
  <c r="H52" i="3" l="1"/>
  <c r="G67" i="5"/>
  <c r="G58" s="1"/>
  <c r="M22" l="1"/>
  <c r="M25" s="1"/>
  <c r="G19"/>
  <c r="G12" s="1"/>
  <c r="G48" l="1"/>
  <c r="H60" i="3"/>
  <c r="G97" i="5" l="1"/>
  <c r="G99" l="1"/>
  <c r="G102" s="1"/>
  <c r="M97"/>
</calcChain>
</file>

<file path=xl/sharedStrings.xml><?xml version="1.0" encoding="utf-8"?>
<sst xmlns="http://schemas.openxmlformats.org/spreadsheetml/2006/main" count="186" uniqueCount="135">
  <si>
    <t>Shenime referenca</t>
  </si>
  <si>
    <t>D</t>
  </si>
  <si>
    <t xml:space="preserve"> </t>
  </si>
  <si>
    <t>periudha</t>
  </si>
  <si>
    <t>monedha</t>
  </si>
  <si>
    <t>Viti Ushtrimor</t>
  </si>
  <si>
    <t>Viti Parardhes</t>
  </si>
  <si>
    <t>I</t>
  </si>
  <si>
    <t>Aktivet Afatshkurtera</t>
  </si>
  <si>
    <t>Mjete Monetare</t>
  </si>
  <si>
    <t>Arka</t>
  </si>
  <si>
    <t>(i)</t>
  </si>
  <si>
    <t>(ii)</t>
  </si>
  <si>
    <t>Aktive te tjera financiare afatshkurtra</t>
  </si>
  <si>
    <t>(iii)</t>
  </si>
  <si>
    <t>(iv)</t>
  </si>
  <si>
    <t>Llogari/Kerkesa te tjera te  arketueshme</t>
  </si>
  <si>
    <t>Instrumenta te tjera borxhi</t>
  </si>
  <si>
    <t>Inventari</t>
  </si>
  <si>
    <t>Mallra per rishitje</t>
  </si>
  <si>
    <t>(v)</t>
  </si>
  <si>
    <t>Parapagesa per furnizime</t>
  </si>
  <si>
    <t>Aktivet Afatgjata</t>
  </si>
  <si>
    <t>II</t>
  </si>
  <si>
    <t>Aktive afatgjata materiale</t>
  </si>
  <si>
    <t>Toka</t>
  </si>
  <si>
    <t>Ndertesa</t>
  </si>
  <si>
    <t>Makineri dhe paisje</t>
  </si>
  <si>
    <t>TOTALI I AKTIVEVE ( I + II )</t>
  </si>
  <si>
    <t>BILANCI    KONTABEL      (  AKTIVET )</t>
  </si>
  <si>
    <t>Huamarrjet</t>
  </si>
  <si>
    <t>Te pagueshme ndaj furnitoreve</t>
  </si>
  <si>
    <t>Te pagueshme ndaj punonjesve</t>
  </si>
  <si>
    <t>Huat afatgjata</t>
  </si>
  <si>
    <t>III</t>
  </si>
  <si>
    <t>Kapitali aksionar</t>
  </si>
  <si>
    <t>Fitimi ( Humbja) e viti financiar</t>
  </si>
  <si>
    <t>Shpenzime te tjera</t>
  </si>
  <si>
    <t>Periudha</t>
  </si>
  <si>
    <t>Monedha</t>
  </si>
  <si>
    <t>Banka</t>
  </si>
  <si>
    <t>Veprimtaria Kryesore</t>
  </si>
  <si>
    <t>Lende e pare</t>
  </si>
  <si>
    <t>A</t>
  </si>
  <si>
    <t>B</t>
  </si>
  <si>
    <t>Emertimi</t>
  </si>
  <si>
    <t>Mikronjesise</t>
  </si>
  <si>
    <t>Nipt - i</t>
  </si>
  <si>
    <t>Adresa Selise</t>
  </si>
  <si>
    <t>Data e Krijimit</t>
  </si>
  <si>
    <t>Nr. I Rregjistrit Tregetar</t>
  </si>
  <si>
    <t xml:space="preserve">P A S Q Y R A T   F I N A N C I A R E </t>
  </si>
  <si>
    <t>(  MIKRONJESITE  )</t>
  </si>
  <si>
    <t>Ne zbatim te Standartit Kombetar te kontabilitetit Nr. 15</t>
  </si>
  <si>
    <t xml:space="preserve">V i t i </t>
  </si>
  <si>
    <t xml:space="preserve">Pasqyrat Financiare jane te shprehura ne </t>
  </si>
  <si>
    <t>Lek</t>
  </si>
  <si>
    <t>Pasqyrat Financiare jane te rrumbullakosura ne</t>
  </si>
  <si>
    <t xml:space="preserve">Periudha Kontabel e Pasqyrave financiare </t>
  </si>
  <si>
    <t>Data e Mbylljes se Pasqyrave financiare</t>
  </si>
  <si>
    <t>Prodhim ne proces</t>
  </si>
  <si>
    <t>Produkte te gatshme</t>
  </si>
  <si>
    <t>BILANCI KONTABEL   (PASIVET DHE KAPITALI)</t>
  </si>
  <si>
    <t>Overdraftet bankare</t>
  </si>
  <si>
    <t>Huamarrjet Afatshkurtra</t>
  </si>
  <si>
    <t>Detyrime per sigurime shoqerore e shendetesore</t>
  </si>
  <si>
    <t>Detyrime tatimore per TAP-in</t>
  </si>
  <si>
    <t>Detyrime tatimore per Tatim Fitimin</t>
  </si>
  <si>
    <t>Detyrime tatimore per Tvsh-ne</t>
  </si>
  <si>
    <t>Detyrime tatimore per Tatimin ne Burim</t>
  </si>
  <si>
    <t>Parapagimet e Arketuara</t>
  </si>
  <si>
    <t>(vi)</t>
  </si>
  <si>
    <t>(vii)</t>
  </si>
  <si>
    <t>(viii)</t>
  </si>
  <si>
    <t>(ix)</t>
  </si>
  <si>
    <t>(x)</t>
  </si>
  <si>
    <t xml:space="preserve">PASIVET AFATGJATA </t>
  </si>
  <si>
    <t>PASIVET AFATSHKURTERA</t>
  </si>
  <si>
    <t>2</t>
  </si>
  <si>
    <t>Te tjera Afatgjata</t>
  </si>
  <si>
    <t>Rezervat</t>
  </si>
  <si>
    <t>TOTALI I PASIVEVE    ( I I I )</t>
  </si>
  <si>
    <t>K A P I T A L I</t>
  </si>
  <si>
    <t xml:space="preserve">A K T I V E T </t>
  </si>
  <si>
    <t>P A S I V E T   DHE   K A P I T A L I</t>
  </si>
  <si>
    <t>( Bazuar ne klasifikimin e Shpenzimeve sipas Natyres )</t>
  </si>
  <si>
    <t>TE ARDHURAT</t>
  </si>
  <si>
    <t>SHPENZIMET = 1 + 2 + 3 + 4 + 5</t>
  </si>
  <si>
    <t>Inventar ne celje</t>
  </si>
  <si>
    <t>Inventari ne fund te vitit</t>
  </si>
  <si>
    <t>Shpenzime Personeli</t>
  </si>
  <si>
    <t>Pagat</t>
  </si>
  <si>
    <t>Siguracion</t>
  </si>
  <si>
    <t>Amortizimi i Aktiveve Afatgjata</t>
  </si>
  <si>
    <t>Te Tjera</t>
  </si>
  <si>
    <t>Energji,uji,fax,telefon,internet</t>
  </si>
  <si>
    <t>Shpenzime te qarkullimit te mallit e transportit</t>
  </si>
  <si>
    <t>Qera Ambjenti</t>
  </si>
  <si>
    <t>Shpenzime Administrative,mirembajtje dhe te tjera</t>
  </si>
  <si>
    <t>Shpenzime Financiare</t>
  </si>
  <si>
    <t>Interesa te paguara dhe komisione Bankare</t>
  </si>
  <si>
    <t>Fitimi Para Tatimeve</t>
  </si>
  <si>
    <t>Tatimi Mbi Fitimin</t>
  </si>
  <si>
    <t>Fitimi Pas Tatimit</t>
  </si>
  <si>
    <t xml:space="preserve">Deri    </t>
  </si>
  <si>
    <t xml:space="preserve">Nga    </t>
  </si>
  <si>
    <t>Periudha Raportuese</t>
  </si>
  <si>
    <t>Shpenzime Kancelarike</t>
  </si>
  <si>
    <t>Sherbime bankare</t>
  </si>
  <si>
    <t>Shpenzime te panjohura</t>
  </si>
  <si>
    <t>Shpenzime per mallra</t>
  </si>
  <si>
    <t>Blerje per mallra</t>
  </si>
  <si>
    <t>Taksat  Bashkiake</t>
  </si>
  <si>
    <t>Pasqyra e te ardhurave dhe e shpenzimeve  2012</t>
  </si>
  <si>
    <t>Hua dhe detyrime nga qera financiare</t>
  </si>
  <si>
    <t>Bono te konvertueshme</t>
  </si>
  <si>
    <t>Humbje nga kembimi</t>
  </si>
  <si>
    <t>Paisje zyre</t>
  </si>
  <si>
    <t>Te ardhura te shtyra</t>
  </si>
  <si>
    <t>Nga Shitje mallrave</t>
  </si>
  <si>
    <t>Nga shitje e aktiveve</t>
  </si>
  <si>
    <t>Vlera kontabel e AQT te shitura</t>
  </si>
  <si>
    <t>(iiI)</t>
  </si>
  <si>
    <t>Te tjera</t>
  </si>
  <si>
    <t>SHOQERI NE LIKUIDIM E SIPER</t>
  </si>
  <si>
    <t>Ne likuidim</t>
  </si>
  <si>
    <t>FUTURA COMUNICAZIONE  SHPK</t>
  </si>
  <si>
    <t>L21410019S</t>
  </si>
  <si>
    <t xml:space="preserve">Rruga "Vaso Pasha  " Nr 20 Tirane </t>
  </si>
  <si>
    <t>Komunikim</t>
  </si>
  <si>
    <t>10.01.2013</t>
  </si>
  <si>
    <t>BILANCI I LIKUIDIMIT</t>
  </si>
  <si>
    <t>Kapital I pa derdhur</t>
  </si>
  <si>
    <t>Debitore dhe Kreditore te tjere,ortaku</t>
  </si>
  <si>
    <t xml:space="preserve">Detyrimet 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</si>
</sst>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mmm\ yyyy"/>
    <numFmt numFmtId="165" formatCode="#,##0.0,\ ;[Red]\-#,##0.0,\ "/>
    <numFmt numFmtId="166" formatCode="mm/dd/yy"/>
    <numFmt numFmtId="167" formatCode="0.00_)"/>
    <numFmt numFmtId="168" formatCode="_(* #,##0.000000_);_(* \(#,##0.000000\);_(* &quot;-&quot;??_);_(@_)"/>
    <numFmt numFmtId="169" formatCode="dd\ mmm\ yy"/>
    <numFmt numFmtId="170" formatCode="_-[$€]\ * #,##0.00_-;\-[$€]\ * #,##0.00_-;_-[$€]\ * &quot;-&quot;??_-;_-@_-"/>
    <numFmt numFmtId="171" formatCode="_(* #,##0.00_);_(* \(#,##0.00\);_(* &quot;-&quot;??_);_(@_)"/>
  </numFmts>
  <fonts count="3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i/>
      <sz val="1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>
      <protection hidden="1"/>
    </xf>
    <xf numFmtId="0" fontId="7" fillId="0" borderId="0">
      <alignment horizontal="center" wrapText="1"/>
      <protection locked="0"/>
    </xf>
    <xf numFmtId="168" fontId="1" fillId="0" borderId="0" applyFill="0" applyBorder="0" applyAlignment="0"/>
    <xf numFmtId="43" fontId="1" fillId="0" borderId="0" applyFont="0" applyFill="0" applyBorder="0" applyAlignment="0" applyProtection="0"/>
    <xf numFmtId="0" fontId="8" fillId="0" borderId="0" applyNumberFormat="0" applyAlignment="0">
      <alignment horizontal="left"/>
    </xf>
    <xf numFmtId="0" fontId="10" fillId="0" borderId="0" applyNumberFormat="0" applyAlignment="0">
      <alignment horizontal="left"/>
    </xf>
    <xf numFmtId="170" fontId="1" fillId="0" borderId="0" applyFont="0" applyFill="0" applyBorder="0" applyAlignment="0" applyProtection="0">
      <protection hidden="1"/>
    </xf>
    <xf numFmtId="38" fontId="11" fillId="2" borderId="0" applyNumberFormat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12" fillId="0" borderId="3">
      <alignment horizontal="center"/>
    </xf>
    <xf numFmtId="0" fontId="12" fillId="0" borderId="0">
      <alignment horizontal="center"/>
    </xf>
    <xf numFmtId="10" fontId="11" fillId="3" borderId="4" applyNumberFormat="0" applyBorder="0" applyAlignment="0" applyProtection="0"/>
    <xf numFmtId="167" fontId="13" fillId="0" borderId="0"/>
    <xf numFmtId="14" fontId="7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4" fillId="4" borderId="0" applyNumberFormat="0" applyFont="0" applyBorder="0" applyAlignment="0">
      <alignment horizontal="center"/>
    </xf>
    <xf numFmtId="166" fontId="15" fillId="0" borderId="0" applyNumberFormat="0" applyFill="0" applyBorder="0" applyAlignment="0" applyProtection="0">
      <alignment horizontal="left"/>
    </xf>
    <xf numFmtId="0" fontId="14" fillId="1" borderId="2" applyNumberFormat="0" applyFont="0" applyAlignment="0">
      <alignment horizontal="center"/>
    </xf>
    <xf numFmtId="0" fontId="16" fillId="0" borderId="0" applyNumberFormat="0" applyFill="0" applyBorder="0" applyAlignment="0">
      <alignment horizontal="center"/>
    </xf>
    <xf numFmtId="0" fontId="1" fillId="0" borderId="0"/>
    <xf numFmtId="0" fontId="1" fillId="0" borderId="0">
      <protection hidden="1"/>
    </xf>
    <xf numFmtId="0" fontId="1" fillId="0" borderId="0">
      <protection hidden="1"/>
    </xf>
    <xf numFmtId="0" fontId="9" fillId="0" borderId="0"/>
    <xf numFmtId="40" fontId="17" fillId="0" borderId="0" applyBorder="0">
      <alignment horizontal="right"/>
    </xf>
    <xf numFmtId="0" fontId="30" fillId="0" borderId="0"/>
    <xf numFmtId="9" fontId="30" fillId="0" borderId="0" applyFont="0" applyFill="0" applyBorder="0" applyAlignment="0" applyProtection="0"/>
    <xf numFmtId="171" fontId="30" fillId="0" borderId="0" applyFont="0" applyFill="0" applyBorder="0" applyAlignment="0" applyProtection="0"/>
  </cellStyleXfs>
  <cellXfs count="273">
    <xf numFmtId="0" fontId="0" fillId="0" borderId="0" xfId="0">
      <protection hidden="1"/>
    </xf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3" fillId="0" borderId="0" xfId="21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21" applyProtection="1"/>
    <xf numFmtId="0" fontId="1" fillId="0" borderId="0" xfId="21" applyAlignment="1" applyProtection="1">
      <alignment horizontal="right"/>
    </xf>
    <xf numFmtId="0" fontId="1" fillId="0" borderId="0" xfId="21" applyAlignment="1" applyProtection="1">
      <alignment horizontal="center"/>
    </xf>
    <xf numFmtId="164" fontId="1" fillId="0" borderId="5" xfId="21" applyNumberFormat="1" applyBorder="1" applyAlignment="1" applyProtection="1">
      <alignment horizontal="centerContinuous"/>
    </xf>
    <xf numFmtId="0" fontId="1" fillId="0" borderId="5" xfId="21" applyBorder="1" applyAlignment="1" applyProtection="1">
      <alignment horizontal="center"/>
    </xf>
    <xf numFmtId="0" fontId="1" fillId="0" borderId="5" xfId="21" applyBorder="1" applyProtection="1"/>
    <xf numFmtId="165" fontId="1" fillId="0" borderId="5" xfId="21" applyNumberFormat="1" applyBorder="1" applyProtection="1"/>
    <xf numFmtId="165" fontId="1" fillId="0" borderId="5" xfId="21" applyNumberFormat="1" applyFill="1" applyBorder="1" applyProtection="1"/>
    <xf numFmtId="164" fontId="4" fillId="0" borderId="5" xfId="21" applyNumberFormat="1" applyFont="1" applyBorder="1" applyAlignment="1" applyProtection="1">
      <alignment horizontal="centerContinuous"/>
    </xf>
    <xf numFmtId="0" fontId="0" fillId="0" borderId="5" xfId="0" applyBorder="1" applyAlignment="1" applyProtection="1">
      <alignment horizontal="center"/>
    </xf>
    <xf numFmtId="0" fontId="0" fillId="0" borderId="5" xfId="0" applyBorder="1" applyProtection="1"/>
    <xf numFmtId="165" fontId="0" fillId="0" borderId="5" xfId="0" applyNumberFormat="1" applyBorder="1" applyProtection="1"/>
    <xf numFmtId="0" fontId="0" fillId="0" borderId="0" xfId="0" applyFill="1" applyProtection="1"/>
    <xf numFmtId="4" fontId="0" fillId="0" borderId="5" xfId="0" applyNumberFormat="1" applyFill="1" applyBorder="1" applyProtection="1"/>
    <xf numFmtId="0" fontId="3" fillId="0" borderId="0" xfId="20" applyFont="1" applyAlignment="1" applyProtection="1">
      <alignment vertical="top"/>
    </xf>
    <xf numFmtId="0" fontId="2" fillId="0" borderId="6" xfId="21" applyFont="1" applyBorder="1" applyProtection="1"/>
    <xf numFmtId="0" fontId="2" fillId="0" borderId="2" xfId="21" applyFont="1" applyBorder="1" applyProtection="1"/>
    <xf numFmtId="0" fontId="2" fillId="0" borderId="0" xfId="21" applyFont="1" applyProtection="1"/>
    <xf numFmtId="0" fontId="2" fillId="0" borderId="0" xfId="21" applyFont="1" applyBorder="1" applyProtection="1"/>
    <xf numFmtId="0" fontId="3" fillId="0" borderId="0" xfId="21" applyFont="1" applyFill="1" applyAlignment="1" applyProtection="1">
      <alignment horizontal="right"/>
    </xf>
    <xf numFmtId="0" fontId="1" fillId="0" borderId="0" xfId="21" applyFill="1" applyAlignment="1" applyProtection="1">
      <alignment horizontal="center"/>
    </xf>
    <xf numFmtId="0" fontId="0" fillId="0" borderId="0" xfId="0" applyAlignment="1" applyProtection="1">
      <alignment horizontal="centerContinuous"/>
    </xf>
    <xf numFmtId="0" fontId="1" fillId="0" borderId="0" xfId="21" applyFill="1" applyProtection="1"/>
    <xf numFmtId="0" fontId="3" fillId="0" borderId="0" xfId="20" applyFont="1" applyFill="1" applyAlignment="1" applyProtection="1">
      <alignment vertical="top"/>
    </xf>
    <xf numFmtId="4" fontId="1" fillId="0" borderId="5" xfId="21" applyNumberFormat="1" applyFill="1" applyBorder="1" applyProtection="1"/>
    <xf numFmtId="4" fontId="1" fillId="0" borderId="5" xfId="21" applyNumberFormat="1" applyBorder="1" applyProtection="1"/>
    <xf numFmtId="4" fontId="2" fillId="0" borderId="7" xfId="21" applyNumberFormat="1" applyFont="1" applyBorder="1" applyProtection="1"/>
    <xf numFmtId="4" fontId="2" fillId="0" borderId="4" xfId="21" applyNumberFormat="1" applyFont="1" applyFill="1" applyBorder="1" applyProtection="1"/>
    <xf numFmtId="4" fontId="1" fillId="0" borderId="5" xfId="21" applyNumberFormat="1" applyFill="1" applyBorder="1" applyProtection="1">
      <protection locked="0"/>
    </xf>
    <xf numFmtId="0" fontId="0" fillId="0" borderId="8" xfId="0" applyBorder="1" applyAlignment="1" applyProtection="1">
      <alignment horizontal="center"/>
    </xf>
    <xf numFmtId="0" fontId="1" fillId="0" borderId="0" xfId="21" applyFont="1" applyFill="1" applyProtection="1"/>
    <xf numFmtId="0" fontId="1" fillId="0" borderId="0" xfId="21" applyFill="1" applyBorder="1" applyAlignment="1" applyProtection="1">
      <alignment horizontal="center"/>
    </xf>
    <xf numFmtId="4" fontId="1" fillId="5" borderId="5" xfId="21" applyNumberFormat="1" applyFill="1" applyBorder="1" applyProtection="1"/>
    <xf numFmtId="49" fontId="2" fillId="0" borderId="0" xfId="21" applyNumberFormat="1" applyFont="1" applyFill="1" applyAlignment="1" applyProtection="1">
      <alignment horizontal="center"/>
    </xf>
    <xf numFmtId="164" fontId="1" fillId="0" borderId="5" xfId="21" applyNumberFormat="1" applyFont="1" applyBorder="1" applyAlignment="1" applyProtection="1">
      <alignment horizontal="center"/>
    </xf>
    <xf numFmtId="0" fontId="2" fillId="0" borderId="0" xfId="2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0" fontId="2" fillId="0" borderId="0" xfId="21" applyFont="1" applyFill="1" applyProtection="1"/>
    <xf numFmtId="0" fontId="2" fillId="0" borderId="0" xfId="20" applyFont="1" applyFill="1" applyAlignment="1" applyProtection="1">
      <alignment vertical="top"/>
    </xf>
    <xf numFmtId="4" fontId="1" fillId="0" borderId="9" xfId="21" applyNumberFormat="1" applyFill="1" applyBorder="1" applyProtection="1"/>
    <xf numFmtId="0" fontId="1" fillId="0" borderId="0" xfId="21" applyAlignment="1" applyProtection="1">
      <alignment horizontal="left"/>
    </xf>
    <xf numFmtId="0" fontId="1" fillId="0" borderId="0" xfId="21" applyFont="1" applyAlignment="1" applyProtection="1">
      <alignment horizontal="left"/>
    </xf>
    <xf numFmtId="0" fontId="2" fillId="0" borderId="0" xfId="20" applyFont="1" applyBorder="1" applyAlignment="1" applyProtection="1">
      <alignment horizontal="left" vertical="top"/>
    </xf>
    <xf numFmtId="0" fontId="1" fillId="0" borderId="0" xfId="21" applyFont="1" applyFill="1" applyAlignment="1" applyProtection="1">
      <alignment horizontal="left"/>
    </xf>
    <xf numFmtId="0" fontId="1" fillId="0" borderId="0" xfId="20" applyFont="1" applyBorder="1" applyAlignment="1" applyProtection="1">
      <alignment horizontal="left" vertical="top"/>
    </xf>
    <xf numFmtId="0" fontId="2" fillId="0" borderId="6" xfId="21" applyFont="1" applyBorder="1" applyAlignment="1" applyProtection="1">
      <alignment horizontal="left"/>
    </xf>
    <xf numFmtId="0" fontId="2" fillId="0" borderId="2" xfId="21" applyFont="1" applyBorder="1" applyAlignment="1" applyProtection="1">
      <alignment horizontal="left"/>
    </xf>
    <xf numFmtId="0" fontId="2" fillId="0" borderId="0" xfId="21" applyFont="1" applyBorder="1" applyAlignment="1" applyProtection="1">
      <alignment horizontal="left"/>
    </xf>
    <xf numFmtId="4" fontId="2" fillId="0" borderId="0" xfId="21" applyNumberFormat="1" applyFont="1" applyFill="1" applyBorder="1" applyProtection="1"/>
    <xf numFmtId="0" fontId="1" fillId="0" borderId="0" xfId="21" applyFill="1" applyAlignment="1" applyProtection="1">
      <alignment horizontal="left"/>
    </xf>
    <xf numFmtId="4" fontId="2" fillId="0" borderId="5" xfId="21" applyNumberFormat="1" applyFont="1" applyBorder="1" applyProtection="1"/>
    <xf numFmtId="0" fontId="3" fillId="0" borderId="0" xfId="20" applyFont="1" applyFill="1" applyBorder="1" applyAlignment="1" applyProtection="1">
      <alignment vertical="top"/>
    </xf>
    <xf numFmtId="0" fontId="3" fillId="0" borderId="0" xfId="21" applyFont="1" applyFill="1" applyProtection="1"/>
    <xf numFmtId="4" fontId="3" fillId="0" borderId="5" xfId="21" applyNumberFormat="1" applyFont="1" applyFill="1" applyBorder="1" applyProtection="1"/>
    <xf numFmtId="0" fontId="3" fillId="0" borderId="0" xfId="21" applyFont="1" applyFill="1" applyAlignment="1" applyProtection="1">
      <alignment horizontal="left"/>
    </xf>
    <xf numFmtId="0" fontId="1" fillId="0" borderId="0" xfId="21" applyFont="1" applyProtection="1"/>
    <xf numFmtId="4" fontId="1" fillId="0" borderId="0" xfId="21" applyNumberFormat="1" applyProtection="1"/>
    <xf numFmtId="4" fontId="3" fillId="0" borderId="0" xfId="21" applyNumberFormat="1" applyFont="1" applyProtection="1"/>
    <xf numFmtId="4" fontId="2" fillId="0" borderId="0" xfId="21" applyNumberFormat="1" applyFont="1" applyProtection="1"/>
    <xf numFmtId="4" fontId="1" fillId="0" borderId="0" xfId="21" applyNumberFormat="1" applyFill="1" applyProtection="1"/>
    <xf numFmtId="0" fontId="2" fillId="0" borderId="0" xfId="21" applyFont="1" applyFill="1" applyAlignment="1" applyProtection="1">
      <alignment horizontal="left"/>
    </xf>
    <xf numFmtId="1" fontId="3" fillId="0" borderId="0" xfId="0" applyNumberFormat="1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" fontId="0" fillId="0" borderId="5" xfId="0" applyNumberFormat="1" applyFill="1" applyBorder="1" applyProtection="1">
      <protection locked="0"/>
    </xf>
    <xf numFmtId="0" fontId="1" fillId="0" borderId="0" xfId="22" applyAlignment="1" applyProtection="1">
      <alignment horizontal="left"/>
    </xf>
    <xf numFmtId="0" fontId="1" fillId="0" borderId="0" xfId="22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1" fillId="0" borderId="8" xfId="21" applyBorder="1" applyAlignment="1" applyProtection="1">
      <alignment horizontal="center"/>
    </xf>
    <xf numFmtId="0" fontId="3" fillId="0" borderId="0" xfId="21" applyNumberFormat="1" applyFont="1" applyFill="1" applyAlignment="1" applyProtection="1">
      <alignment horizontal="center"/>
    </xf>
    <xf numFmtId="0" fontId="2" fillId="0" borderId="8" xfId="21" applyFont="1" applyFill="1" applyBorder="1" applyAlignment="1" applyProtection="1">
      <alignment horizontal="center"/>
    </xf>
    <xf numFmtId="0" fontId="1" fillId="0" borderId="8" xfId="21" applyFill="1" applyBorder="1" applyAlignment="1" applyProtection="1">
      <alignment horizontal="center"/>
    </xf>
    <xf numFmtId="0" fontId="2" fillId="0" borderId="10" xfId="21" applyFont="1" applyBorder="1" applyAlignment="1" applyProtection="1">
      <alignment horizontal="center"/>
    </xf>
    <xf numFmtId="0" fontId="2" fillId="0" borderId="11" xfId="21" applyFont="1" applyBorder="1" applyAlignment="1" applyProtection="1">
      <alignment horizontal="center"/>
    </xf>
    <xf numFmtId="0" fontId="2" fillId="0" borderId="8" xfId="21" applyFont="1" applyBorder="1" applyAlignment="1" applyProtection="1">
      <alignment horizontal="center"/>
    </xf>
    <xf numFmtId="0" fontId="3" fillId="0" borderId="8" xfId="21" applyFont="1" applyBorder="1" applyAlignment="1" applyProtection="1">
      <alignment horizontal="center"/>
    </xf>
    <xf numFmtId="0" fontId="3" fillId="0" borderId="8" xfId="21" applyFont="1" applyFill="1" applyBorder="1" applyAlignment="1" applyProtection="1">
      <alignment horizontal="center"/>
    </xf>
    <xf numFmtId="0" fontId="1" fillId="0" borderId="0" xfId="21" applyFont="1" applyFill="1" applyAlignment="1" applyProtection="1"/>
    <xf numFmtId="165" fontId="0" fillId="0" borderId="0" xfId="0" applyNumberFormat="1" applyBorder="1" applyProtection="1"/>
    <xf numFmtId="169" fontId="2" fillId="0" borderId="0" xfId="21" applyNumberFormat="1" applyFont="1" applyFill="1" applyBorder="1" applyAlignment="1" applyProtection="1">
      <alignment horizontal="center"/>
    </xf>
    <xf numFmtId="169" fontId="1" fillId="0" borderId="8" xfId="21" applyNumberFormat="1" applyFill="1" applyBorder="1" applyAlignment="1" applyProtection="1">
      <alignment horizontal="centerContinuous"/>
    </xf>
    <xf numFmtId="169" fontId="1" fillId="0" borderId="0" xfId="21" applyNumberFormat="1" applyFill="1" applyBorder="1" applyAlignment="1" applyProtection="1">
      <alignment horizontal="centerContinuous"/>
    </xf>
    <xf numFmtId="169" fontId="1" fillId="0" borderId="12" xfId="21" applyNumberFormat="1" applyFill="1" applyBorder="1" applyAlignment="1" applyProtection="1">
      <alignment horizontal="centerContinuous"/>
    </xf>
    <xf numFmtId="4" fontId="1" fillId="0" borderId="8" xfId="21" applyNumberFormat="1" applyFill="1" applyBorder="1" applyProtection="1"/>
    <xf numFmtId="4" fontId="1" fillId="0" borderId="0" xfId="21" applyNumberFormat="1" applyFill="1" applyBorder="1" applyProtection="1"/>
    <xf numFmtId="4" fontId="1" fillId="0" borderId="12" xfId="21" applyNumberFormat="1" applyFill="1" applyBorder="1" applyProtection="1"/>
    <xf numFmtId="4" fontId="2" fillId="0" borderId="8" xfId="21" applyNumberFormat="1" applyFont="1" applyFill="1" applyBorder="1" applyProtection="1"/>
    <xf numFmtId="4" fontId="2" fillId="0" borderId="12" xfId="21" applyNumberFormat="1" applyFont="1" applyFill="1" applyBorder="1" applyProtection="1"/>
    <xf numFmtId="4" fontId="1" fillId="0" borderId="8" xfId="21" applyNumberFormat="1" applyFill="1" applyBorder="1" applyProtection="1">
      <protection locked="0"/>
    </xf>
    <xf numFmtId="4" fontId="1" fillId="0" borderId="0" xfId="21" applyNumberFormat="1" applyFill="1" applyBorder="1" applyProtection="1">
      <protection locked="0"/>
    </xf>
    <xf numFmtId="4" fontId="1" fillId="0" borderId="12" xfId="21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Continuous"/>
    </xf>
    <xf numFmtId="0" fontId="1" fillId="0" borderId="0" xfId="21" applyFill="1" applyBorder="1" applyProtection="1"/>
    <xf numFmtId="164" fontId="1" fillId="0" borderId="8" xfId="21" applyNumberFormat="1" applyFont="1" applyFill="1" applyBorder="1" applyAlignment="1" applyProtection="1">
      <alignment horizontal="centerContinuous"/>
    </xf>
    <xf numFmtId="164" fontId="1" fillId="0" borderId="0" xfId="21" applyNumberFormat="1" applyFont="1" applyFill="1" applyBorder="1" applyAlignment="1" applyProtection="1">
      <alignment horizontal="centerContinuous"/>
    </xf>
    <xf numFmtId="164" fontId="1" fillId="0" borderId="12" xfId="21" applyNumberFormat="1" applyFont="1" applyFill="1" applyBorder="1" applyAlignment="1" applyProtection="1">
      <alignment horizontal="centerContinuous"/>
    </xf>
    <xf numFmtId="0" fontId="1" fillId="0" borderId="12" xfId="21" applyFill="1" applyBorder="1" applyAlignment="1" applyProtection="1">
      <alignment horizontal="center"/>
    </xf>
    <xf numFmtId="0" fontId="1" fillId="0" borderId="8" xfId="21" applyFill="1" applyBorder="1" applyProtection="1"/>
    <xf numFmtId="0" fontId="1" fillId="0" borderId="12" xfId="21" applyFill="1" applyBorder="1" applyProtection="1"/>
    <xf numFmtId="165" fontId="1" fillId="0" borderId="8" xfId="21" applyNumberFormat="1" applyFill="1" applyBorder="1" applyProtection="1"/>
    <xf numFmtId="165" fontId="1" fillId="0" borderId="0" xfId="21" applyNumberFormat="1" applyFill="1" applyBorder="1" applyProtection="1"/>
    <xf numFmtId="165" fontId="1" fillId="0" borderId="12" xfId="21" applyNumberFormat="1" applyFill="1" applyBorder="1" applyProtection="1"/>
    <xf numFmtId="4" fontId="1" fillId="0" borderId="8" xfId="21" applyNumberFormat="1" applyFont="1" applyFill="1" applyBorder="1" applyProtection="1"/>
    <xf numFmtId="4" fontId="1" fillId="0" borderId="0" xfId="21" applyNumberFormat="1" applyFont="1" applyFill="1" applyBorder="1" applyProtection="1"/>
    <xf numFmtId="4" fontId="1" fillId="0" borderId="12" xfId="21" applyNumberFormat="1" applyFont="1" applyFill="1" applyBorder="1" applyProtection="1"/>
    <xf numFmtId="164" fontId="1" fillId="0" borderId="8" xfId="21" applyNumberFormat="1" applyFill="1" applyBorder="1" applyAlignment="1" applyProtection="1">
      <alignment horizontal="centerContinuous"/>
    </xf>
    <xf numFmtId="164" fontId="1" fillId="0" borderId="0" xfId="21" applyNumberFormat="1" applyFill="1" applyBorder="1" applyAlignment="1" applyProtection="1">
      <alignment horizontal="centerContinuous"/>
    </xf>
    <xf numFmtId="164" fontId="1" fillId="0" borderId="12" xfId="21" applyNumberFormat="1" applyFill="1" applyBorder="1" applyAlignment="1" applyProtection="1">
      <alignment horizontal="centerContinuous"/>
    </xf>
    <xf numFmtId="4" fontId="3" fillId="0" borderId="8" xfId="21" applyNumberFormat="1" applyFont="1" applyFill="1" applyBorder="1" applyProtection="1"/>
    <xf numFmtId="4" fontId="3" fillId="0" borderId="0" xfId="21" applyNumberFormat="1" applyFont="1" applyFill="1" applyBorder="1" applyProtection="1"/>
    <xf numFmtId="4" fontId="3" fillId="0" borderId="12" xfId="21" applyNumberFormat="1" applyFont="1" applyFill="1" applyBorder="1" applyProtection="1"/>
    <xf numFmtId="0" fontId="2" fillId="0" borderId="0" xfId="21" applyFont="1" applyFill="1" applyAlignment="1" applyProtection="1">
      <alignment horizontal="right"/>
    </xf>
    <xf numFmtId="49" fontId="2" fillId="0" borderId="0" xfId="21" applyNumberFormat="1" applyFont="1" applyFill="1" applyAlignment="1" applyProtection="1">
      <alignment horizontal="right"/>
    </xf>
    <xf numFmtId="0" fontId="2" fillId="0" borderId="0" xfId="21" applyFont="1" applyAlignment="1" applyProtection="1">
      <alignment horizontal="left"/>
    </xf>
    <xf numFmtId="49" fontId="6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horizontal="center"/>
    </xf>
    <xf numFmtId="0" fontId="1" fillId="0" borderId="0" xfId="22" applyAlignment="1" applyProtection="1">
      <alignment horizontal="right"/>
    </xf>
    <xf numFmtId="0" fontId="1" fillId="0" borderId="0" xfId="22" applyFill="1" applyAlignment="1" applyProtection="1">
      <alignment horizontal="right"/>
    </xf>
    <xf numFmtId="0" fontId="5" fillId="0" borderId="0" xfId="0" applyFont="1" applyProtection="1"/>
    <xf numFmtId="0" fontId="2" fillId="0" borderId="0" xfId="22" applyFont="1" applyAlignment="1" applyProtection="1">
      <alignment horizontal="left"/>
    </xf>
    <xf numFmtId="0" fontId="2" fillId="0" borderId="0" xfId="22" applyFont="1" applyAlignment="1" applyProtection="1">
      <alignment horizontal="right"/>
    </xf>
    <xf numFmtId="0" fontId="2" fillId="0" borderId="0" xfId="0" applyFont="1" applyProtection="1"/>
    <xf numFmtId="0" fontId="3" fillId="0" borderId="0" xfId="22" applyFont="1" applyAlignment="1" applyProtection="1">
      <alignment horizontal="left"/>
    </xf>
    <xf numFmtId="164" fontId="1" fillId="0" borderId="5" xfId="21" applyNumberFormat="1" applyFont="1" applyBorder="1" applyAlignment="1" applyProtection="1">
      <alignment horizontal="center" wrapText="1"/>
    </xf>
    <xf numFmtId="4" fontId="2" fillId="5" borderId="5" xfId="0" applyNumberFormat="1" applyFont="1" applyFill="1" applyBorder="1" applyProtection="1">
      <protection locked="0"/>
    </xf>
    <xf numFmtId="4" fontId="2" fillId="5" borderId="5" xfId="0" applyNumberFormat="1" applyFont="1" applyFill="1" applyBorder="1" applyProtection="1"/>
    <xf numFmtId="164" fontId="1" fillId="0" borderId="5" xfId="21" applyNumberFormat="1" applyBorder="1" applyAlignment="1" applyProtection="1">
      <alignment horizontal="center"/>
    </xf>
    <xf numFmtId="4" fontId="2" fillId="0" borderId="5" xfId="3" applyNumberFormat="1" applyFont="1" applyBorder="1" applyProtection="1"/>
    <xf numFmtId="14" fontId="3" fillId="0" borderId="0" xfId="21" applyNumberFormat="1" applyFont="1" applyFill="1" applyAlignment="1" applyProtection="1">
      <alignment horizontal="center"/>
    </xf>
    <xf numFmtId="0" fontId="3" fillId="0" borderId="0" xfId="21" applyFont="1" applyFill="1" applyAlignment="1" applyProtection="1">
      <alignment horizontal="center"/>
    </xf>
    <xf numFmtId="0" fontId="3" fillId="0" borderId="0" xfId="0" applyFont="1" applyFill="1" applyProtection="1"/>
    <xf numFmtId="0" fontId="2" fillId="0" borderId="0" xfId="22" applyFont="1" applyFill="1" applyAlignment="1" applyProtection="1">
      <alignment horizontal="left"/>
    </xf>
    <xf numFmtId="0" fontId="2" fillId="0" borderId="0" xfId="0" applyFont="1" applyFill="1" applyProtection="1"/>
    <xf numFmtId="0" fontId="2" fillId="0" borderId="0" xfId="22" applyFont="1" applyFill="1" applyAlignment="1" applyProtection="1">
      <alignment horizontal="right"/>
    </xf>
    <xf numFmtId="4" fontId="2" fillId="0" borderId="5" xfId="0" applyNumberFormat="1" applyFont="1" applyFill="1" applyBorder="1" applyProtection="1"/>
    <xf numFmtId="0" fontId="3" fillId="0" borderId="0" xfId="22" applyFont="1" applyFill="1" applyAlignment="1" applyProtection="1">
      <alignment horizontal="left"/>
    </xf>
    <xf numFmtId="0" fontId="5" fillId="0" borderId="0" xfId="0" applyFont="1" applyFill="1" applyProtection="1"/>
    <xf numFmtId="4" fontId="2" fillId="0" borderId="5" xfId="0" applyNumberFormat="1" applyFont="1" applyFill="1" applyBorder="1" applyProtection="1">
      <protection locked="0"/>
    </xf>
    <xf numFmtId="0" fontId="0" fillId="0" borderId="0" xfId="0" applyFill="1" applyAlignment="1" applyProtection="1">
      <alignment horizontal="center"/>
    </xf>
    <xf numFmtId="0" fontId="6" fillId="0" borderId="0" xfId="20" applyFont="1" applyBorder="1" applyAlignment="1" applyProtection="1">
      <alignment horizontal="center" vertical="top"/>
    </xf>
    <xf numFmtId="4" fontId="2" fillId="0" borderId="5" xfId="21" applyNumberFormat="1" applyFont="1" applyFill="1" applyBorder="1" applyProtection="1"/>
    <xf numFmtId="4" fontId="1" fillId="0" borderId="5" xfId="21" applyNumberFormat="1" applyFont="1" applyFill="1" applyBorder="1" applyProtection="1"/>
    <xf numFmtId="4" fontId="0" fillId="0" borderId="0" xfId="0" applyNumberFormat="1" applyFill="1" applyBorder="1" applyProtection="1">
      <protection locked="0"/>
    </xf>
    <xf numFmtId="0" fontId="19" fillId="0" borderId="0" xfId="22" applyFont="1" applyAlignment="1" applyProtection="1">
      <alignment horizontal="left"/>
    </xf>
    <xf numFmtId="0" fontId="20" fillId="0" borderId="0" xfId="22" applyFont="1" applyAlignment="1" applyProtection="1">
      <alignment horizontal="left"/>
    </xf>
    <xf numFmtId="0" fontId="19" fillId="0" borderId="0" xfId="0" applyFont="1" applyProtection="1"/>
    <xf numFmtId="0" fontId="21" fillId="0" borderId="0" xfId="0" applyFont="1" applyProtection="1"/>
    <xf numFmtId="0" fontId="20" fillId="0" borderId="0" xfId="0" applyFont="1" applyProtection="1"/>
    <xf numFmtId="4" fontId="19" fillId="5" borderId="5" xfId="0" applyNumberFormat="1" applyFont="1" applyFill="1" applyBorder="1" applyProtection="1">
      <protection locked="0"/>
    </xf>
    <xf numFmtId="4" fontId="1" fillId="0" borderId="9" xfId="21" applyNumberFormat="1" applyBorder="1" applyProtection="1"/>
    <xf numFmtId="165" fontId="1" fillId="0" borderId="9" xfId="21" applyNumberFormat="1" applyBorder="1" applyProtection="1"/>
    <xf numFmtId="3" fontId="0" fillId="0" borderId="0" xfId="0" applyNumberFormat="1" applyProtection="1"/>
    <xf numFmtId="3" fontId="0" fillId="0" borderId="0" xfId="0" applyNumberFormat="1" applyAlignment="1" applyProtection="1">
      <alignment horizontal="center"/>
    </xf>
    <xf numFmtId="3" fontId="0" fillId="0" borderId="0" xfId="0" applyNumberFormat="1" applyFill="1" applyProtection="1"/>
    <xf numFmtId="43" fontId="0" fillId="0" borderId="0" xfId="3" applyFont="1" applyProtection="1"/>
    <xf numFmtId="14" fontId="2" fillId="0" borderId="5" xfId="21" applyNumberFormat="1" applyFont="1" applyBorder="1" applyAlignment="1" applyProtection="1">
      <alignment horizontal="center"/>
    </xf>
    <xf numFmtId="14" fontId="2" fillId="0" borderId="5" xfId="21" applyNumberFormat="1" applyFont="1" applyFill="1" applyBorder="1" applyAlignment="1" applyProtection="1">
      <alignment horizontal="center"/>
    </xf>
    <xf numFmtId="4" fontId="2" fillId="6" borderId="13" xfId="21" applyNumberFormat="1" applyFont="1" applyFill="1" applyBorder="1" applyProtection="1"/>
    <xf numFmtId="4" fontId="2" fillId="6" borderId="5" xfId="21" applyNumberFormat="1" applyFont="1" applyFill="1" applyBorder="1" applyProtection="1"/>
    <xf numFmtId="4" fontId="2" fillId="6" borderId="5" xfId="3" applyNumberFormat="1" applyFont="1" applyFill="1" applyBorder="1" applyProtection="1"/>
    <xf numFmtId="4" fontId="2" fillId="6" borderId="7" xfId="21" applyNumberFormat="1" applyFont="1" applyFill="1" applyBorder="1" applyProtection="1"/>
    <xf numFmtId="43" fontId="2" fillId="6" borderId="5" xfId="3" applyFont="1" applyFill="1" applyBorder="1" applyProtection="1"/>
    <xf numFmtId="0" fontId="2" fillId="6" borderId="0" xfId="0" applyFont="1" applyFill="1" applyAlignment="1" applyProtection="1"/>
    <xf numFmtId="14" fontId="2" fillId="6" borderId="0" xfId="21" applyNumberFormat="1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2" fillId="0" borderId="0" xfId="0" applyFont="1" applyAlignment="1" applyProtection="1">
      <alignment horizontal="left"/>
    </xf>
    <xf numFmtId="14" fontId="2" fillId="0" borderId="5" xfId="21" applyNumberFormat="1" applyFont="1" applyBorder="1" applyAlignment="1" applyProtection="1">
      <alignment horizontal="centerContinuous"/>
    </xf>
    <xf numFmtId="14" fontId="2" fillId="0" borderId="5" xfId="21" applyNumberFormat="1" applyFont="1" applyFill="1" applyBorder="1" applyAlignment="1" applyProtection="1">
      <alignment horizontal="centerContinuous"/>
    </xf>
    <xf numFmtId="3" fontId="2" fillId="0" borderId="0" xfId="0" applyNumberFormat="1" applyFont="1" applyProtection="1"/>
    <xf numFmtId="169" fontId="2" fillId="0" borderId="8" xfId="21" applyNumberFormat="1" applyFont="1" applyFill="1" applyBorder="1" applyAlignment="1" applyProtection="1">
      <alignment horizontal="centerContinuous"/>
    </xf>
    <xf numFmtId="169" fontId="2" fillId="0" borderId="0" xfId="21" applyNumberFormat="1" applyFont="1" applyFill="1" applyBorder="1" applyAlignment="1" applyProtection="1">
      <alignment horizontal="centerContinuous"/>
    </xf>
    <xf numFmtId="169" fontId="2" fillId="0" borderId="12" xfId="21" applyNumberFormat="1" applyFont="1" applyFill="1" applyBorder="1" applyAlignment="1" applyProtection="1">
      <alignment horizontal="centerContinuous"/>
    </xf>
    <xf numFmtId="0" fontId="2" fillId="0" borderId="5" xfId="21" applyFont="1" applyBorder="1" applyAlignment="1" applyProtection="1">
      <alignment horizontal="center"/>
    </xf>
    <xf numFmtId="4" fontId="2" fillId="6" borderId="4" xfId="21" applyNumberFormat="1" applyFont="1" applyFill="1" applyBorder="1" applyProtection="1"/>
    <xf numFmtId="0" fontId="2" fillId="6" borderId="0" xfId="21" applyFont="1" applyFill="1" applyAlignment="1" applyProtection="1"/>
    <xf numFmtId="0" fontId="1" fillId="0" borderId="0" xfId="23" applyFont="1"/>
    <xf numFmtId="0" fontId="1" fillId="0" borderId="0" xfId="23" applyFont="1" applyBorder="1"/>
    <xf numFmtId="0" fontId="1" fillId="0" borderId="0" xfId="23" applyFont="1" applyFill="1"/>
    <xf numFmtId="0" fontId="1" fillId="0" borderId="0" xfId="23" applyFont="1" applyFill="1" applyBorder="1"/>
    <xf numFmtId="0" fontId="25" fillId="0" borderId="0" xfId="23" applyFont="1" applyAlignment="1">
      <alignment horizontal="center" vertical="center"/>
    </xf>
    <xf numFmtId="0" fontId="1" fillId="0" borderId="0" xfId="23" applyFont="1" applyAlignment="1">
      <alignment horizontal="center"/>
    </xf>
    <xf numFmtId="0" fontId="23" fillId="0" borderId="0" xfId="23" applyFont="1"/>
    <xf numFmtId="0" fontId="23" fillId="0" borderId="0" xfId="23" applyFont="1" applyFill="1"/>
    <xf numFmtId="0" fontId="23" fillId="0" borderId="0" xfId="23" applyFont="1" applyFill="1" applyAlignment="1" applyProtection="1">
      <protection locked="0"/>
    </xf>
    <xf numFmtId="0" fontId="23" fillId="0" borderId="0" xfId="23" applyFont="1" applyBorder="1"/>
    <xf numFmtId="14" fontId="23" fillId="0" borderId="0" xfId="23" applyNumberFormat="1" applyFont="1" applyFill="1" applyAlignment="1" applyProtection="1">
      <protection locked="0"/>
    </xf>
    <xf numFmtId="14" fontId="23" fillId="0" borderId="0" xfId="23" applyNumberFormat="1" applyFont="1" applyFill="1" applyAlignment="1" applyProtection="1">
      <alignment horizontal="right"/>
      <protection locked="0"/>
    </xf>
    <xf numFmtId="0" fontId="23" fillId="0" borderId="0" xfId="23" applyFont="1" applyAlignment="1"/>
    <xf numFmtId="1" fontId="23" fillId="0" borderId="0" xfId="23" applyNumberFormat="1" applyFont="1" applyFill="1" applyAlignment="1" applyProtection="1">
      <protection locked="0"/>
    </xf>
    <xf numFmtId="14" fontId="26" fillId="0" borderId="0" xfId="23" applyNumberFormat="1" applyFont="1" applyFill="1" applyAlignment="1" applyProtection="1">
      <protection locked="0"/>
    </xf>
    <xf numFmtId="14" fontId="23" fillId="0" borderId="0" xfId="23" applyNumberFormat="1" applyFont="1" applyFill="1" applyBorder="1" applyAlignment="1" applyProtection="1">
      <protection locked="0"/>
    </xf>
    <xf numFmtId="0" fontId="23" fillId="0" borderId="0" xfId="23" applyFont="1" applyFill="1" applyAlignment="1"/>
    <xf numFmtId="0" fontId="23" fillId="0" borderId="0" xfId="23" applyFont="1" applyFill="1" applyBorder="1"/>
    <xf numFmtId="0" fontId="1" fillId="0" borderId="14" xfId="23" applyFont="1" applyBorder="1"/>
    <xf numFmtId="0" fontId="1" fillId="0" borderId="20" xfId="23" applyFont="1" applyBorder="1"/>
    <xf numFmtId="0" fontId="20" fillId="0" borderId="20" xfId="23" applyFont="1" applyBorder="1"/>
    <xf numFmtId="0" fontId="1" fillId="0" borderId="15" xfId="23" applyFont="1" applyBorder="1"/>
    <xf numFmtId="0" fontId="20" fillId="0" borderId="0" xfId="23" applyFont="1" applyFill="1" applyBorder="1"/>
    <xf numFmtId="0" fontId="1" fillId="0" borderId="17" xfId="23" applyFont="1" applyBorder="1"/>
    <xf numFmtId="0" fontId="23" fillId="0" borderId="16" xfId="23" applyFont="1" applyFill="1" applyBorder="1" applyAlignment="1">
      <alignment horizontal="left"/>
    </xf>
    <xf numFmtId="0" fontId="23" fillId="0" borderId="0" xfId="23" applyFont="1" applyFill="1" applyBorder="1" applyAlignment="1">
      <alignment horizontal="left"/>
    </xf>
    <xf numFmtId="0" fontId="24" fillId="0" borderId="0" xfId="23" applyFont="1" applyFill="1" applyBorder="1" applyAlignment="1">
      <alignment horizontal="center"/>
    </xf>
    <xf numFmtId="0" fontId="1" fillId="0" borderId="17" xfId="23" applyFont="1" applyFill="1" applyBorder="1"/>
    <xf numFmtId="0" fontId="23" fillId="0" borderId="16" xfId="23" applyFont="1" applyBorder="1" applyAlignment="1">
      <alignment horizontal="left"/>
    </xf>
    <xf numFmtId="0" fontId="23" fillId="0" borderId="0" xfId="23" applyFont="1" applyBorder="1" applyAlignment="1">
      <alignment horizontal="left"/>
    </xf>
    <xf numFmtId="0" fontId="1" fillId="0" borderId="16" xfId="23" applyFont="1" applyBorder="1"/>
    <xf numFmtId="0" fontId="23" fillId="0" borderId="16" xfId="23" applyFont="1" applyBorder="1"/>
    <xf numFmtId="0" fontId="23" fillId="0" borderId="0" xfId="23" applyFont="1" applyFill="1" applyBorder="1" applyAlignment="1" applyProtection="1">
      <protection locked="0"/>
    </xf>
    <xf numFmtId="0" fontId="23" fillId="0" borderId="17" xfId="23" applyFont="1" applyFill="1" applyBorder="1" applyAlignment="1" applyProtection="1">
      <protection locked="0"/>
    </xf>
    <xf numFmtId="14" fontId="23" fillId="0" borderId="17" xfId="23" applyNumberFormat="1" applyFont="1" applyFill="1" applyBorder="1" applyAlignment="1" applyProtection="1">
      <protection locked="0"/>
    </xf>
    <xf numFmtId="14" fontId="23" fillId="0" borderId="0" xfId="23" applyNumberFormat="1" applyFont="1" applyFill="1" applyBorder="1" applyAlignment="1" applyProtection="1">
      <alignment horizontal="right"/>
      <protection locked="0"/>
    </xf>
    <xf numFmtId="14" fontId="23" fillId="0" borderId="17" xfId="23" applyNumberFormat="1" applyFont="1" applyFill="1" applyBorder="1" applyAlignment="1" applyProtection="1">
      <alignment horizontal="right"/>
      <protection locked="0"/>
    </xf>
    <xf numFmtId="0" fontId="23" fillId="0" borderId="0" xfId="23" applyFont="1" applyBorder="1" applyAlignment="1"/>
    <xf numFmtId="0" fontId="23" fillId="0" borderId="17" xfId="23" applyFont="1" applyBorder="1" applyAlignment="1"/>
    <xf numFmtId="1" fontId="23" fillId="0" borderId="0" xfId="23" applyNumberFormat="1" applyFont="1" applyFill="1" applyBorder="1" applyAlignment="1" applyProtection="1">
      <protection locked="0"/>
    </xf>
    <xf numFmtId="1" fontId="23" fillId="0" borderId="17" xfId="23" applyNumberFormat="1" applyFont="1" applyFill="1" applyBorder="1" applyAlignment="1" applyProtection="1">
      <protection locked="0"/>
    </xf>
    <xf numFmtId="14" fontId="26" fillId="0" borderId="17" xfId="23" applyNumberFormat="1" applyFont="1" applyFill="1" applyBorder="1" applyAlignment="1" applyProtection="1">
      <protection locked="0"/>
    </xf>
    <xf numFmtId="0" fontId="23" fillId="0" borderId="18" xfId="23" applyFont="1" applyBorder="1"/>
    <xf numFmtId="0" fontId="23" fillId="0" borderId="3" xfId="23" applyFont="1" applyFill="1" applyBorder="1" applyAlignment="1">
      <alignment horizontal="left"/>
    </xf>
    <xf numFmtId="0" fontId="23" fillId="0" borderId="3" xfId="23" applyFont="1" applyFill="1" applyBorder="1"/>
    <xf numFmtId="0" fontId="23" fillId="0" borderId="3" xfId="23" applyFont="1" applyFill="1" applyBorder="1" applyAlignment="1"/>
    <xf numFmtId="0" fontId="23" fillId="0" borderId="19" xfId="23" applyFont="1" applyFill="1" applyBorder="1" applyAlignment="1"/>
    <xf numFmtId="0" fontId="1" fillId="0" borderId="0" xfId="23" applyFont="1" applyBorder="1" applyAlignment="1">
      <alignment horizontal="center"/>
    </xf>
    <xf numFmtId="0" fontId="1" fillId="0" borderId="0" xfId="23" applyFont="1" applyFill="1" applyBorder="1" applyAlignment="1">
      <alignment horizontal="center"/>
    </xf>
    <xf numFmtId="0" fontId="18" fillId="0" borderId="0" xfId="23" applyFont="1" applyFill="1" applyBorder="1" applyAlignment="1">
      <alignment horizontal="left"/>
    </xf>
    <xf numFmtId="0" fontId="18" fillId="0" borderId="0" xfId="23" applyFont="1" applyFill="1" applyBorder="1"/>
    <xf numFmtId="0" fontId="18" fillId="0" borderId="0" xfId="23" applyFont="1" applyFill="1" applyBorder="1" applyAlignment="1">
      <alignment horizontal="left" vertical="center" wrapText="1"/>
    </xf>
    <xf numFmtId="0" fontId="18" fillId="0" borderId="0" xfId="23" applyFont="1" applyBorder="1"/>
    <xf numFmtId="0" fontId="18" fillId="0" borderId="0" xfId="23" applyFont="1" applyBorder="1" applyAlignment="1"/>
    <xf numFmtId="0" fontId="18" fillId="0" borderId="0" xfId="23" applyFont="1" applyFill="1" applyBorder="1" applyAlignment="1">
      <alignment vertical="center" wrapText="1"/>
    </xf>
    <xf numFmtId="0" fontId="26" fillId="0" borderId="0" xfId="23" applyFont="1" applyFill="1" applyBorder="1" applyAlignment="1" applyProtection="1">
      <alignment horizontal="center"/>
      <protection locked="0"/>
    </xf>
    <xf numFmtId="4" fontId="26" fillId="0" borderId="0" xfId="23" applyNumberFormat="1" applyFont="1" applyFill="1" applyBorder="1" applyAlignment="1" applyProtection="1">
      <alignment horizontal="center"/>
      <protection locked="0"/>
    </xf>
    <xf numFmtId="14" fontId="23" fillId="0" borderId="0" xfId="23" applyNumberFormat="1" applyFont="1" applyFill="1" applyBorder="1" applyAlignment="1" applyProtection="1">
      <alignment horizontal="center"/>
      <protection locked="0"/>
    </xf>
    <xf numFmtId="14" fontId="26" fillId="0" borderId="0" xfId="23" applyNumberFormat="1" applyFont="1" applyBorder="1" applyAlignment="1">
      <alignment horizontal="center"/>
    </xf>
    <xf numFmtId="14" fontId="26" fillId="0" borderId="0" xfId="23" applyNumberFormat="1" applyFont="1" applyFill="1" applyBorder="1" applyAlignment="1" applyProtection="1">
      <alignment horizontal="center"/>
      <protection locked="0"/>
    </xf>
    <xf numFmtId="0" fontId="1" fillId="0" borderId="0" xfId="20" applyFont="1" applyAlignment="1" applyProtection="1">
      <alignment vertical="top"/>
    </xf>
    <xf numFmtId="0" fontId="1" fillId="0" borderId="0" xfId="0" applyFont="1" applyProtection="1"/>
    <xf numFmtId="0" fontId="2" fillId="0" borderId="0" xfId="0" applyFont="1" applyFill="1" applyAlignment="1" applyProtection="1"/>
    <xf numFmtId="0" fontId="22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20" fillId="0" borderId="0" xfId="0" applyFont="1" applyFill="1" applyProtection="1"/>
    <xf numFmtId="0" fontId="2" fillId="0" borderId="0" xfId="21" applyNumberFormat="1" applyFont="1" applyFill="1" applyAlignment="1" applyProtection="1">
      <alignment horizontal="left"/>
    </xf>
    <xf numFmtId="0" fontId="18" fillId="0" borderId="0" xfId="23" applyFont="1" applyFill="1" applyBorder="1" applyAlignment="1">
      <alignment horizontal="left" vertical="center" wrapText="1"/>
    </xf>
    <xf numFmtId="0" fontId="27" fillId="0" borderId="0" xfId="23" applyFont="1" applyBorder="1" applyAlignment="1">
      <alignment horizontal="center"/>
    </xf>
    <xf numFmtId="0" fontId="29" fillId="0" borderId="0" xfId="23" applyFont="1" applyBorder="1" applyAlignment="1">
      <alignment horizontal="center"/>
    </xf>
    <xf numFmtId="0" fontId="23" fillId="0" borderId="16" xfId="23" applyFont="1" applyBorder="1" applyAlignment="1">
      <alignment horizontal="left"/>
    </xf>
    <xf numFmtId="0" fontId="23" fillId="0" borderId="0" xfId="23" applyFont="1" applyBorder="1" applyAlignment="1">
      <alignment horizontal="left"/>
    </xf>
    <xf numFmtId="0" fontId="29" fillId="0" borderId="0" xfId="23" applyFont="1" applyBorder="1" applyAlignment="1">
      <alignment horizontal="center" vertical="center"/>
    </xf>
    <xf numFmtId="0" fontId="29" fillId="0" borderId="17" xfId="23" applyFont="1" applyBorder="1" applyAlignment="1">
      <alignment horizontal="center" vertical="center"/>
    </xf>
    <xf numFmtId="0" fontId="1" fillId="0" borderId="0" xfId="23" applyFont="1" applyBorder="1" applyAlignment="1">
      <alignment horizontal="center"/>
    </xf>
    <xf numFmtId="0" fontId="1" fillId="0" borderId="17" xfId="23" applyFont="1" applyBorder="1" applyAlignment="1">
      <alignment horizontal="center"/>
    </xf>
    <xf numFmtId="0" fontId="28" fillId="7" borderId="0" xfId="23" applyFont="1" applyFill="1" applyBorder="1" applyAlignment="1">
      <alignment horizontal="center"/>
    </xf>
    <xf numFmtId="0" fontId="28" fillId="0" borderId="0" xfId="23" applyFont="1" applyBorder="1" applyAlignment="1">
      <alignment horizontal="center"/>
    </xf>
    <xf numFmtId="0" fontId="22" fillId="0" borderId="0" xfId="23" applyFont="1" applyFill="1" applyBorder="1" applyAlignment="1">
      <alignment horizontal="center"/>
    </xf>
    <xf numFmtId="0" fontId="19" fillId="0" borderId="0" xfId="23" applyFont="1" applyFill="1" applyBorder="1" applyAlignment="1">
      <alignment horizontal="center"/>
    </xf>
    <xf numFmtId="14" fontId="24" fillId="0" borderId="0" xfId="23" applyNumberFormat="1" applyFont="1" applyFill="1" applyBorder="1" applyAlignment="1">
      <alignment horizontal="center"/>
    </xf>
    <xf numFmtId="0" fontId="18" fillId="0" borderId="0" xfId="23" applyFont="1" applyFill="1" applyBorder="1" applyAlignment="1">
      <alignment horizontal="center"/>
    </xf>
    <xf numFmtId="0" fontId="6" fillId="0" borderId="0" xfId="20" applyFont="1" applyBorder="1" applyAlignment="1" applyProtection="1">
      <alignment horizontal="center" vertical="top"/>
    </xf>
    <xf numFmtId="0" fontId="6" fillId="0" borderId="12" xfId="20" applyFont="1" applyBorder="1" applyAlignment="1" applyProtection="1">
      <alignment horizontal="center" vertical="top"/>
    </xf>
    <xf numFmtId="0" fontId="1" fillId="0" borderId="5" xfId="21" applyFont="1" applyBorder="1" applyAlignment="1" applyProtection="1">
      <alignment horizontal="center" vertical="center" textRotation="90" wrapText="1"/>
    </xf>
    <xf numFmtId="0" fontId="1" fillId="0" borderId="5" xfId="21" applyBorder="1" applyAlignment="1" applyProtection="1">
      <alignment horizontal="center" vertical="center" textRotation="90" wrapText="1"/>
    </xf>
    <xf numFmtId="0" fontId="6" fillId="0" borderId="0" xfId="21" applyFont="1" applyAlignment="1" applyProtection="1">
      <alignment horizontal="center" vertical="top"/>
    </xf>
    <xf numFmtId="0" fontId="6" fillId="0" borderId="12" xfId="21" applyFont="1" applyBorder="1" applyAlignment="1" applyProtection="1">
      <alignment horizontal="center" vertical="top"/>
    </xf>
    <xf numFmtId="49" fontId="6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28">
    <cellStyle name="args.style" xfId="1"/>
    <cellStyle name="Calc Currency (0)" xfId="2"/>
    <cellStyle name="Comma" xfId="3" builtinId="3"/>
    <cellStyle name="Comma 2" xfId="27"/>
    <cellStyle name="Copied" xfId="4"/>
    <cellStyle name="Entered" xfId="5"/>
    <cellStyle name="Euro" xfId="6"/>
    <cellStyle name="Grey" xfId="7"/>
    <cellStyle name="Header1" xfId="8"/>
    <cellStyle name="Header2" xfId="9"/>
    <cellStyle name="HEADINGS" xfId="10"/>
    <cellStyle name="HEADINGSTOP" xfId="11"/>
    <cellStyle name="Input [yellow]" xfId="12"/>
    <cellStyle name="Normal" xfId="0" builtinId="0"/>
    <cellStyle name="Normal - Style1" xfId="13"/>
    <cellStyle name="Normal 2" xfId="25"/>
    <cellStyle name="per.style" xfId="14"/>
    <cellStyle name="Percent [2]" xfId="15"/>
    <cellStyle name="Percent 2" xfId="26"/>
    <cellStyle name="regstoresfromspecstores" xfId="16"/>
    <cellStyle name="RevList" xfId="17"/>
    <cellStyle name="SHADEDSTORES" xfId="18"/>
    <cellStyle name="specstores" xfId="19"/>
    <cellStyle name="Standard_BS" xfId="20"/>
    <cellStyle name="Standard_FS" xfId="21"/>
    <cellStyle name="Standard_IFRS reporting package_FY 06_deutsch" xfId="22"/>
    <cellStyle name="Standard_Notes" xfId="23"/>
    <cellStyle name="Subtotal" xfId="24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20</xdr:row>
      <xdr:rowOff>66675</xdr:rowOff>
    </xdr:from>
    <xdr:ext cx="18531" cy="346948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7553325" y="3771900"/>
          <a:ext cx="18531" cy="31803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rgb="FFFFFF00"/>
    <pageSetUpPr fitToPage="1"/>
  </sheetPr>
  <dimension ref="B1:H46"/>
  <sheetViews>
    <sheetView showGridLines="0" tabSelected="1" zoomScaleSheetLayoutView="85" workbookViewId="0">
      <selection activeCell="D31" sqref="D31"/>
    </sheetView>
  </sheetViews>
  <sheetFormatPr defaultColWidth="11.42578125" defaultRowHeight="12.75"/>
  <cols>
    <col min="1" max="1" width="11.42578125" style="181"/>
    <col min="2" max="2" width="6.85546875" style="181" customWidth="1"/>
    <col min="3" max="3" width="21.5703125" style="181" customWidth="1"/>
    <col min="4" max="4" width="37" style="181" bestFit="1" customWidth="1"/>
    <col min="5" max="5" width="5.140625" style="181" customWidth="1"/>
    <col min="6" max="6" width="12.7109375" style="181" bestFit="1" customWidth="1"/>
    <col min="7" max="8" width="12.85546875" style="181" customWidth="1"/>
    <col min="9" max="16384" width="11.42578125" style="181"/>
  </cols>
  <sheetData>
    <row r="1" spans="2:7" ht="13.5" thickBot="1"/>
    <row r="2" spans="2:7">
      <c r="B2" s="199"/>
      <c r="C2" s="200"/>
      <c r="D2" s="201"/>
      <c r="E2" s="200"/>
      <c r="F2" s="200"/>
      <c r="G2" s="202"/>
    </row>
    <row r="3" spans="2:7" ht="22.5" customHeight="1">
      <c r="B3" s="252" t="s">
        <v>45</v>
      </c>
      <c r="C3" s="253"/>
      <c r="D3" s="203"/>
      <c r="E3" s="182"/>
      <c r="F3" s="182"/>
      <c r="G3" s="204"/>
    </row>
    <row r="4" spans="2:7" ht="22.5" customHeight="1">
      <c r="B4" s="252" t="s">
        <v>46</v>
      </c>
      <c r="C4" s="253"/>
      <c r="D4" s="260" t="s">
        <v>126</v>
      </c>
      <c r="E4" s="260"/>
      <c r="F4" s="260"/>
      <c r="G4" s="204"/>
    </row>
    <row r="5" spans="2:7" s="183" customFormat="1" ht="17.25" customHeight="1">
      <c r="B5" s="205"/>
      <c r="C5" s="206"/>
      <c r="D5" s="260" t="s">
        <v>124</v>
      </c>
      <c r="E5" s="260"/>
      <c r="F5" s="260"/>
      <c r="G5" s="208"/>
    </row>
    <row r="6" spans="2:7" ht="22.5" customHeight="1">
      <c r="B6" s="252" t="s">
        <v>47</v>
      </c>
      <c r="C6" s="253"/>
      <c r="D6" s="260" t="s">
        <v>127</v>
      </c>
      <c r="E6" s="260"/>
      <c r="F6" s="260"/>
      <c r="G6" s="204"/>
    </row>
    <row r="7" spans="2:7" s="183" customFormat="1" ht="7.5" customHeight="1">
      <c r="B7" s="205"/>
      <c r="C7" s="206"/>
      <c r="D7" s="207"/>
      <c r="E7" s="229"/>
      <c r="F7" s="229"/>
      <c r="G7" s="208"/>
    </row>
    <row r="8" spans="2:7" ht="22.5" customHeight="1">
      <c r="B8" s="252" t="s">
        <v>48</v>
      </c>
      <c r="C8" s="253"/>
      <c r="D8" s="261" t="s">
        <v>128</v>
      </c>
      <c r="E8" s="261"/>
      <c r="F8" s="261"/>
      <c r="G8" s="204"/>
    </row>
    <row r="9" spans="2:7" ht="9.75" customHeight="1">
      <c r="B9" s="209"/>
      <c r="C9" s="210"/>
      <c r="D9" s="207"/>
      <c r="E9" s="228"/>
      <c r="F9" s="228"/>
      <c r="G9" s="204"/>
    </row>
    <row r="10" spans="2:7" ht="22.5" customHeight="1">
      <c r="B10" s="252" t="s">
        <v>49</v>
      </c>
      <c r="C10" s="253"/>
      <c r="D10" s="262">
        <v>40949</v>
      </c>
      <c r="E10" s="262"/>
      <c r="F10" s="262"/>
      <c r="G10" s="204"/>
    </row>
    <row r="11" spans="2:7" s="183" customFormat="1" ht="7.5" customHeight="1">
      <c r="B11" s="205"/>
      <c r="C11" s="206"/>
      <c r="D11" s="207"/>
      <c r="E11" s="229"/>
      <c r="F11" s="229"/>
      <c r="G11" s="208"/>
    </row>
    <row r="12" spans="2:7" ht="22.5" customHeight="1">
      <c r="B12" s="252" t="s">
        <v>50</v>
      </c>
      <c r="C12" s="253"/>
      <c r="D12" s="207"/>
      <c r="E12" s="228"/>
      <c r="F12" s="228"/>
      <c r="G12" s="204"/>
    </row>
    <row r="13" spans="2:7" ht="7.5" customHeight="1">
      <c r="B13" s="209"/>
      <c r="C13" s="210"/>
      <c r="D13" s="207"/>
      <c r="E13" s="228"/>
      <c r="F13" s="228"/>
      <c r="G13" s="204"/>
    </row>
    <row r="14" spans="2:7" ht="22.5" customHeight="1">
      <c r="B14" s="252" t="s">
        <v>41</v>
      </c>
      <c r="C14" s="253"/>
      <c r="D14" s="263" t="s">
        <v>129</v>
      </c>
      <c r="E14" s="263"/>
      <c r="F14" s="228"/>
      <c r="G14" s="204"/>
    </row>
    <row r="15" spans="2:7">
      <c r="B15" s="211"/>
      <c r="C15" s="182"/>
      <c r="D15" s="182"/>
      <c r="E15" s="182"/>
      <c r="F15" s="182"/>
      <c r="G15" s="204"/>
    </row>
    <row r="16" spans="2:7">
      <c r="B16" s="211"/>
      <c r="C16" s="182"/>
      <c r="D16" s="182"/>
      <c r="E16" s="182"/>
      <c r="F16" s="182"/>
      <c r="G16" s="204"/>
    </row>
    <row r="17" spans="2:8">
      <c r="B17" s="211"/>
      <c r="C17" s="182"/>
      <c r="D17" s="182"/>
      <c r="E17" s="182"/>
      <c r="F17" s="182"/>
      <c r="G17" s="204"/>
    </row>
    <row r="18" spans="2:8" ht="20.25">
      <c r="B18" s="211"/>
      <c r="C18" s="258" t="s">
        <v>131</v>
      </c>
      <c r="D18" s="258"/>
      <c r="E18" s="258"/>
      <c r="F18" s="258"/>
      <c r="G18" s="204"/>
    </row>
    <row r="19" spans="2:8" ht="18">
      <c r="B19" s="211"/>
      <c r="C19" s="254" t="s">
        <v>51</v>
      </c>
      <c r="D19" s="254"/>
      <c r="E19" s="254"/>
      <c r="F19" s="254"/>
      <c r="G19" s="255"/>
      <c r="H19" s="185"/>
    </row>
    <row r="20" spans="2:8" ht="18">
      <c r="B20" s="211"/>
      <c r="C20" s="254"/>
      <c r="D20" s="254"/>
      <c r="E20" s="254"/>
      <c r="F20" s="254"/>
      <c r="G20" s="255"/>
      <c r="H20" s="185"/>
    </row>
    <row r="21" spans="2:8" ht="18">
      <c r="B21" s="211"/>
      <c r="C21" s="254"/>
      <c r="D21" s="254"/>
      <c r="E21" s="254"/>
      <c r="F21" s="254"/>
      <c r="G21" s="255"/>
      <c r="H21" s="185"/>
    </row>
    <row r="22" spans="2:8">
      <c r="B22" s="211"/>
      <c r="C22" s="182"/>
      <c r="D22" s="182"/>
      <c r="E22" s="182"/>
      <c r="F22" s="182"/>
      <c r="G22" s="204"/>
    </row>
    <row r="23" spans="2:8" ht="20.25">
      <c r="B23" s="211"/>
      <c r="C23" s="182"/>
      <c r="D23" s="259" t="s">
        <v>52</v>
      </c>
      <c r="E23" s="259"/>
      <c r="F23" s="182"/>
      <c r="G23" s="204"/>
    </row>
    <row r="24" spans="2:8">
      <c r="B24" s="211"/>
      <c r="C24" s="182"/>
      <c r="D24" s="182"/>
      <c r="E24" s="182"/>
      <c r="F24" s="182"/>
      <c r="G24" s="204"/>
    </row>
    <row r="25" spans="2:8">
      <c r="B25" s="211"/>
      <c r="C25" s="256" t="s">
        <v>53</v>
      </c>
      <c r="D25" s="256"/>
      <c r="E25" s="256"/>
      <c r="F25" s="256"/>
      <c r="G25" s="257"/>
      <c r="H25" s="186"/>
    </row>
    <row r="26" spans="2:8">
      <c r="B26" s="211"/>
      <c r="C26" s="182"/>
      <c r="D26" s="182"/>
      <c r="E26" s="182"/>
      <c r="F26" s="182"/>
      <c r="G26" s="204"/>
    </row>
    <row r="27" spans="2:8">
      <c r="B27" s="211"/>
      <c r="C27" s="182"/>
      <c r="D27" s="250" t="s">
        <v>54</v>
      </c>
      <c r="E27" s="250"/>
      <c r="F27" s="182"/>
      <c r="G27" s="204"/>
    </row>
    <row r="28" spans="2:8">
      <c r="B28" s="211"/>
      <c r="C28" s="182"/>
      <c r="D28" s="250"/>
      <c r="E28" s="250"/>
      <c r="F28" s="182"/>
      <c r="G28" s="204"/>
    </row>
    <row r="29" spans="2:8">
      <c r="B29" s="211"/>
      <c r="C29" s="182"/>
      <c r="D29" s="251">
        <v>2012</v>
      </c>
      <c r="E29" s="251"/>
      <c r="F29" s="182"/>
      <c r="G29" s="204"/>
    </row>
    <row r="30" spans="2:8">
      <c r="B30" s="211"/>
      <c r="C30" s="182"/>
      <c r="D30" s="251"/>
      <c r="E30" s="251"/>
      <c r="F30" s="182"/>
      <c r="G30" s="204"/>
    </row>
    <row r="31" spans="2:8">
      <c r="B31" s="211"/>
      <c r="C31" s="182"/>
      <c r="D31" s="182"/>
      <c r="E31" s="182"/>
      <c r="F31" s="182"/>
      <c r="G31" s="204"/>
    </row>
    <row r="32" spans="2:8">
      <c r="B32" s="211"/>
      <c r="C32" s="182"/>
      <c r="D32" s="182"/>
      <c r="E32" s="182"/>
      <c r="F32" s="182"/>
      <c r="G32" s="204"/>
    </row>
    <row r="33" spans="2:8">
      <c r="B33" s="211"/>
      <c r="C33" s="184"/>
      <c r="D33" s="184"/>
      <c r="E33" s="184"/>
      <c r="F33" s="184"/>
      <c r="G33" s="208"/>
      <c r="H33" s="183"/>
    </row>
    <row r="34" spans="2:8" s="187" customFormat="1" ht="15">
      <c r="B34" s="212"/>
      <c r="C34" s="206"/>
      <c r="D34" s="198"/>
      <c r="E34" s="213"/>
      <c r="F34" s="213"/>
      <c r="G34" s="214"/>
      <c r="H34" s="189"/>
    </row>
    <row r="35" spans="2:8" s="187" customFormat="1" ht="15">
      <c r="B35" s="212"/>
      <c r="C35" s="230" t="s">
        <v>55</v>
      </c>
      <c r="D35" s="231"/>
      <c r="E35" s="190"/>
      <c r="F35" s="236" t="s">
        <v>56</v>
      </c>
      <c r="G35" s="214"/>
      <c r="H35" s="189"/>
    </row>
    <row r="36" spans="2:8" s="187" customFormat="1" ht="15">
      <c r="B36" s="212"/>
      <c r="C36" s="230" t="s">
        <v>57</v>
      </c>
      <c r="D36" s="231"/>
      <c r="E36" s="196"/>
      <c r="F36" s="237">
        <v>0</v>
      </c>
      <c r="G36" s="215"/>
      <c r="H36" s="191"/>
    </row>
    <row r="37" spans="2:8" s="187" customFormat="1" ht="15">
      <c r="B37" s="212"/>
      <c r="C37" s="232"/>
      <c r="D37" s="231"/>
      <c r="E37" s="216"/>
      <c r="F37" s="238"/>
      <c r="G37" s="217"/>
      <c r="H37" s="192"/>
    </row>
    <row r="38" spans="2:8" s="187" customFormat="1" ht="15">
      <c r="B38" s="212"/>
      <c r="C38" s="233" t="s">
        <v>58</v>
      </c>
      <c r="D38" s="234"/>
      <c r="E38" s="218" t="s">
        <v>105</v>
      </c>
      <c r="F38" s="239">
        <v>40909</v>
      </c>
      <c r="G38" s="219"/>
      <c r="H38" s="193"/>
    </row>
    <row r="39" spans="2:8" s="187" customFormat="1" ht="15">
      <c r="B39" s="212"/>
      <c r="C39" s="233"/>
      <c r="D39" s="231"/>
      <c r="E39" s="220" t="s">
        <v>104</v>
      </c>
      <c r="F39" s="240">
        <v>41274</v>
      </c>
      <c r="G39" s="221"/>
      <c r="H39" s="194"/>
    </row>
    <row r="40" spans="2:8" s="187" customFormat="1" ht="15.75" customHeight="1">
      <c r="B40" s="212"/>
      <c r="C40" s="249"/>
      <c r="D40" s="249"/>
      <c r="E40" s="196"/>
      <c r="F40" s="238"/>
      <c r="G40" s="215"/>
      <c r="H40" s="191"/>
    </row>
    <row r="41" spans="2:8" s="187" customFormat="1" ht="15.75" customHeight="1">
      <c r="B41" s="212"/>
      <c r="C41" s="249"/>
      <c r="D41" s="249"/>
      <c r="E41" s="196"/>
      <c r="F41" s="238"/>
      <c r="G41" s="215"/>
      <c r="H41" s="191"/>
    </row>
    <row r="42" spans="2:8" s="187" customFormat="1" ht="15.75" customHeight="1">
      <c r="B42" s="212"/>
      <c r="C42" s="231" t="s">
        <v>59</v>
      </c>
      <c r="D42" s="235"/>
      <c r="E42" s="196"/>
      <c r="F42" s="240" t="s">
        <v>130</v>
      </c>
      <c r="G42" s="222"/>
      <c r="H42" s="195"/>
    </row>
    <row r="43" spans="2:8" s="187" customFormat="1" ht="15">
      <c r="B43" s="212"/>
      <c r="C43" s="190"/>
      <c r="D43" s="198"/>
      <c r="E43" s="213"/>
      <c r="F43" s="213"/>
      <c r="G43" s="214"/>
      <c r="H43" s="189"/>
    </row>
    <row r="44" spans="2:8" s="187" customFormat="1" ht="15.75" thickBot="1">
      <c r="B44" s="223"/>
      <c r="C44" s="224"/>
      <c r="D44" s="225"/>
      <c r="E44" s="226"/>
      <c r="F44" s="226"/>
      <c r="G44" s="227"/>
      <c r="H44" s="197"/>
    </row>
    <row r="45" spans="2:8" s="187" customFormat="1" ht="15.75" customHeight="1">
      <c r="C45" s="188"/>
      <c r="D45" s="188"/>
      <c r="E45" s="188"/>
      <c r="F45" s="188"/>
      <c r="G45" s="188"/>
      <c r="H45" s="188"/>
    </row>
    <row r="46" spans="2:8" s="187" customFormat="1" ht="15"/>
  </sheetData>
  <mergeCells count="21">
    <mergeCell ref="B3:C3"/>
    <mergeCell ref="B4:C4"/>
    <mergeCell ref="B6:C6"/>
    <mergeCell ref="B8:C8"/>
    <mergeCell ref="D23:E23"/>
    <mergeCell ref="D4:F4"/>
    <mergeCell ref="D6:F6"/>
    <mergeCell ref="D8:F8"/>
    <mergeCell ref="D10:F10"/>
    <mergeCell ref="D14:E14"/>
    <mergeCell ref="D5:F5"/>
    <mergeCell ref="C40:D40"/>
    <mergeCell ref="C41:D41"/>
    <mergeCell ref="D27:E28"/>
    <mergeCell ref="D29:E30"/>
    <mergeCell ref="B10:C10"/>
    <mergeCell ref="B12:C12"/>
    <mergeCell ref="B14:C14"/>
    <mergeCell ref="C19:G21"/>
    <mergeCell ref="C25:G25"/>
    <mergeCell ref="C18:F18"/>
  </mergeCells>
  <phoneticPr fontId="16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 enableFormatConditionsCalculation="0">
    <tabColor rgb="FFFFFF00"/>
    <pageSetUpPr fitToPage="1"/>
  </sheetPr>
  <dimension ref="A1:P102"/>
  <sheetViews>
    <sheetView topLeftCell="A24" zoomScaleSheetLayoutView="100" workbookViewId="0">
      <selection sqref="A1:H102"/>
    </sheetView>
  </sheetViews>
  <sheetFormatPr defaultColWidth="11.42578125" defaultRowHeight="12.75"/>
  <cols>
    <col min="1" max="1" width="6" style="41" customWidth="1"/>
    <col min="2" max="2" width="3.7109375" style="47" customWidth="1"/>
    <col min="3" max="4" width="3.7109375" style="6" customWidth="1"/>
    <col min="5" max="5" width="43.140625" style="6" customWidth="1"/>
    <col min="6" max="6" width="6.140625" style="8" customWidth="1"/>
    <col min="7" max="7" width="14.5703125" style="6" customWidth="1"/>
    <col min="8" max="8" width="13.42578125" style="6" customWidth="1"/>
    <col min="9" max="12" width="17.7109375" style="98" customWidth="1"/>
    <col min="13" max="13" width="16.28515625" style="6" bestFit="1" customWidth="1"/>
    <col min="14" max="14" width="11.42578125" style="6" customWidth="1"/>
    <col min="15" max="15" width="12.42578125" style="6" customWidth="1"/>
    <col min="16" max="16" width="12.7109375" style="6" customWidth="1"/>
    <col min="17" max="16384" width="11.42578125" style="6"/>
  </cols>
  <sheetData>
    <row r="1" spans="1:13" s="28" customFormat="1">
      <c r="A1" s="56"/>
      <c r="B1" s="135"/>
      <c r="E1" s="180" t="str">
        <f>Cover!D4</f>
        <v>FUTURA COMUNICAZIONE  SHPK</v>
      </c>
      <c r="F1" s="41"/>
      <c r="G1" s="83" t="s">
        <v>38</v>
      </c>
      <c r="H1" s="134">
        <f>Cover!F39</f>
        <v>41274</v>
      </c>
      <c r="I1" s="85"/>
      <c r="J1" s="85"/>
      <c r="K1" s="85"/>
      <c r="L1" s="85"/>
    </row>
    <row r="2" spans="1:13" s="28" customFormat="1">
      <c r="A2" s="41"/>
      <c r="B2" s="56"/>
      <c r="D2" s="25"/>
      <c r="E2" s="248" t="s">
        <v>125</v>
      </c>
      <c r="F2" s="75"/>
      <c r="G2" s="83" t="s">
        <v>39</v>
      </c>
      <c r="H2" s="26" t="str">
        <f>Cover!F35</f>
        <v>Lek</v>
      </c>
      <c r="I2" s="37"/>
      <c r="J2" s="37"/>
      <c r="K2" s="37"/>
      <c r="L2" s="37"/>
    </row>
    <row r="4" spans="1:13" s="4" customFormat="1" ht="15.75">
      <c r="A4" s="42"/>
      <c r="B4" s="270" t="s">
        <v>29</v>
      </c>
      <c r="C4" s="270"/>
      <c r="D4" s="270"/>
      <c r="E4" s="270"/>
      <c r="F4" s="5"/>
      <c r="G4" s="27"/>
      <c r="H4" s="27"/>
      <c r="I4" s="97"/>
      <c r="J4" s="97"/>
      <c r="K4" s="97"/>
      <c r="L4" s="97"/>
      <c r="M4" s="27"/>
    </row>
    <row r="5" spans="1:13">
      <c r="C5" s="28"/>
      <c r="D5" s="28"/>
    </row>
    <row r="6" spans="1:13" ht="20.25" customHeight="1">
      <c r="F6" s="266" t="s">
        <v>0</v>
      </c>
      <c r="G6" s="40" t="s">
        <v>5</v>
      </c>
      <c r="H6" s="40" t="s">
        <v>6</v>
      </c>
      <c r="I6" s="99"/>
      <c r="J6" s="100"/>
      <c r="K6" s="100"/>
      <c r="L6" s="101"/>
      <c r="M6" s="14" t="s">
        <v>1</v>
      </c>
    </row>
    <row r="7" spans="1:13" ht="18" customHeight="1">
      <c r="F7" s="267"/>
      <c r="G7" s="161">
        <f>$H$1</f>
        <v>41274</v>
      </c>
      <c r="H7" s="162">
        <v>40908</v>
      </c>
      <c r="I7" s="86"/>
      <c r="J7" s="87"/>
      <c r="K7" s="87"/>
      <c r="L7" s="88"/>
      <c r="M7" s="10"/>
    </row>
    <row r="8" spans="1:13">
      <c r="E8" s="7"/>
      <c r="F8" s="267"/>
      <c r="G8" s="10"/>
      <c r="H8" s="10"/>
      <c r="I8" s="77"/>
      <c r="J8" s="37"/>
      <c r="K8" s="37"/>
      <c r="L8" s="102"/>
      <c r="M8" s="10"/>
    </row>
    <row r="9" spans="1:13">
      <c r="E9" s="8"/>
      <c r="F9" s="267"/>
      <c r="G9" s="10" t="str">
        <f>$H$2&amp;""</f>
        <v>Lek</v>
      </c>
      <c r="H9" s="10" t="str">
        <f>$H$2</f>
        <v>Lek</v>
      </c>
      <c r="I9" s="77"/>
      <c r="J9" s="37"/>
      <c r="K9" s="37"/>
      <c r="L9" s="102"/>
      <c r="M9" s="10" t="str">
        <f>$H$2</f>
        <v>Lek</v>
      </c>
    </row>
    <row r="10" spans="1:13">
      <c r="F10" s="74"/>
      <c r="G10" s="11"/>
      <c r="H10" s="11"/>
      <c r="I10" s="103"/>
      <c r="L10" s="104"/>
      <c r="M10" s="11"/>
    </row>
    <row r="11" spans="1:13" ht="15.75">
      <c r="B11" s="268" t="s">
        <v>83</v>
      </c>
      <c r="C11" s="268"/>
      <c r="D11" s="268"/>
      <c r="E11" s="269"/>
      <c r="F11" s="74"/>
      <c r="G11" s="11"/>
      <c r="H11" s="11"/>
      <c r="I11" s="103"/>
      <c r="L11" s="104"/>
      <c r="M11" s="11"/>
    </row>
    <row r="12" spans="1:13" ht="15.75">
      <c r="A12" s="67" t="s">
        <v>7</v>
      </c>
      <c r="B12" s="264" t="s">
        <v>8</v>
      </c>
      <c r="C12" s="264"/>
      <c r="D12" s="264"/>
      <c r="E12" s="265"/>
      <c r="F12" s="74"/>
      <c r="G12" s="31">
        <f>+G14+G19+G26</f>
        <v>0</v>
      </c>
      <c r="H12" s="31">
        <f>+H14+H19+H26</f>
        <v>0</v>
      </c>
      <c r="I12" s="89"/>
      <c r="J12" s="90"/>
      <c r="K12" s="90"/>
      <c r="L12" s="91"/>
      <c r="M12" s="31"/>
    </row>
    <row r="13" spans="1:13" ht="15.75">
      <c r="A13" s="67"/>
      <c r="B13" s="145"/>
      <c r="C13" s="145"/>
      <c r="D13" s="145"/>
      <c r="E13" s="145"/>
      <c r="F13" s="74"/>
      <c r="G13" s="31"/>
      <c r="H13" s="31"/>
      <c r="I13" s="89"/>
      <c r="J13" s="90"/>
      <c r="K13" s="90"/>
      <c r="L13" s="91"/>
      <c r="M13" s="31"/>
    </row>
    <row r="14" spans="1:13">
      <c r="A14" s="117">
        <v>1</v>
      </c>
      <c r="B14" s="49" t="s">
        <v>9</v>
      </c>
      <c r="F14" s="74"/>
      <c r="G14" s="163">
        <f>SUM(G16:G17)</f>
        <v>0</v>
      </c>
      <c r="H14" s="163">
        <f>SUM(H16:H17)</f>
        <v>0</v>
      </c>
      <c r="I14" s="89"/>
      <c r="J14" s="90"/>
      <c r="K14" s="90"/>
      <c r="L14" s="91"/>
      <c r="M14" s="31">
        <f>+G14-H14</f>
        <v>0</v>
      </c>
    </row>
    <row r="15" spans="1:13">
      <c r="A15" s="117"/>
      <c r="B15" s="49"/>
      <c r="F15" s="74"/>
      <c r="G15" s="30"/>
      <c r="H15" s="30"/>
      <c r="I15" s="89"/>
      <c r="J15" s="90"/>
      <c r="K15" s="90"/>
      <c r="L15" s="91"/>
      <c r="M15" s="31"/>
    </row>
    <row r="16" spans="1:13" hidden="1">
      <c r="A16" s="117"/>
      <c r="B16" s="48" t="s">
        <v>11</v>
      </c>
      <c r="D16" s="20" t="s">
        <v>40</v>
      </c>
      <c r="F16" s="74"/>
      <c r="G16" s="30">
        <v>0</v>
      </c>
      <c r="H16" s="30">
        <v>0</v>
      </c>
      <c r="I16" s="89"/>
      <c r="J16" s="90"/>
      <c r="K16" s="90"/>
      <c r="L16" s="91"/>
      <c r="M16" s="31"/>
    </row>
    <row r="17" spans="1:14" hidden="1">
      <c r="A17" s="117"/>
      <c r="B17" s="48" t="s">
        <v>12</v>
      </c>
      <c r="D17" s="20" t="s">
        <v>10</v>
      </c>
      <c r="F17" s="74"/>
      <c r="G17" s="30">
        <v>0</v>
      </c>
      <c r="H17" s="30">
        <v>0</v>
      </c>
      <c r="I17" s="89"/>
      <c r="J17" s="90"/>
      <c r="K17" s="90"/>
      <c r="L17" s="91"/>
      <c r="M17" s="31"/>
    </row>
    <row r="18" spans="1:14" s="28" customFormat="1">
      <c r="A18" s="118"/>
      <c r="B18" s="50"/>
      <c r="D18" s="45"/>
      <c r="E18" s="44"/>
      <c r="F18" s="76"/>
      <c r="G18" s="46"/>
      <c r="H18" s="46"/>
      <c r="I18" s="89"/>
      <c r="J18" s="90"/>
      <c r="K18" s="90"/>
      <c r="L18" s="91"/>
      <c r="M18" s="46" t="e">
        <f>+#REF!+#REF!</f>
        <v>#REF!</v>
      </c>
    </row>
    <row r="19" spans="1:14">
      <c r="A19" s="117">
        <v>2</v>
      </c>
      <c r="B19" s="49" t="s">
        <v>13</v>
      </c>
      <c r="F19" s="74"/>
      <c r="G19" s="164">
        <f>SUM(G21:G23)</f>
        <v>0</v>
      </c>
      <c r="H19" s="164">
        <f>SUM(H21:H23)</f>
        <v>0</v>
      </c>
      <c r="I19" s="89"/>
      <c r="J19" s="90"/>
      <c r="K19" s="90"/>
      <c r="L19" s="91"/>
      <c r="M19" s="31"/>
    </row>
    <row r="20" spans="1:14">
      <c r="A20" s="117"/>
      <c r="B20" s="49"/>
      <c r="F20" s="74"/>
      <c r="G20" s="30"/>
      <c r="H20" s="30"/>
      <c r="I20" s="89"/>
      <c r="J20" s="90"/>
      <c r="K20" s="90"/>
      <c r="L20" s="91"/>
      <c r="M20" s="31"/>
    </row>
    <row r="21" spans="1:14" hidden="1">
      <c r="A21" s="118"/>
      <c r="B21" s="48" t="s">
        <v>11</v>
      </c>
      <c r="D21" s="241" t="s">
        <v>16</v>
      </c>
      <c r="F21" s="74"/>
      <c r="G21" s="147">
        <v>0</v>
      </c>
      <c r="H21" s="34">
        <v>0</v>
      </c>
      <c r="I21" s="94"/>
      <c r="J21" s="95"/>
      <c r="K21" s="95"/>
      <c r="L21" s="96"/>
      <c r="M21" s="38">
        <f>+G21-H21</f>
        <v>0</v>
      </c>
      <c r="N21" s="62" t="s">
        <v>2</v>
      </c>
    </row>
    <row r="22" spans="1:14" hidden="1">
      <c r="A22" s="118"/>
      <c r="B22" s="48" t="s">
        <v>12</v>
      </c>
      <c r="D22" s="20" t="s">
        <v>16</v>
      </c>
      <c r="F22" s="74"/>
      <c r="G22" s="30">
        <v>0</v>
      </c>
      <c r="H22" s="34">
        <v>0</v>
      </c>
      <c r="I22" s="89"/>
      <c r="J22" s="90"/>
      <c r="K22" s="90"/>
      <c r="L22" s="91"/>
      <c r="M22" s="38">
        <f>+G22-H22</f>
        <v>0</v>
      </c>
    </row>
    <row r="23" spans="1:14" hidden="1">
      <c r="A23" s="118"/>
      <c r="B23" s="48" t="s">
        <v>14</v>
      </c>
      <c r="D23" s="20" t="s">
        <v>17</v>
      </c>
      <c r="F23" s="74"/>
      <c r="G23" s="30">
        <v>0</v>
      </c>
      <c r="H23" s="30">
        <v>0</v>
      </c>
      <c r="I23" s="89"/>
      <c r="J23" s="90"/>
      <c r="K23" s="90"/>
      <c r="L23" s="91"/>
      <c r="M23" s="38">
        <f>+G23-H23</f>
        <v>0</v>
      </c>
    </row>
    <row r="24" spans="1:14">
      <c r="A24" s="118"/>
      <c r="B24" s="48"/>
      <c r="C24" s="28"/>
      <c r="D24" s="36"/>
      <c r="E24" s="28"/>
      <c r="F24" s="77"/>
      <c r="G24" s="30"/>
      <c r="H24" s="30"/>
      <c r="I24" s="89"/>
      <c r="J24" s="90"/>
      <c r="K24" s="90"/>
      <c r="L24" s="91"/>
      <c r="M24" s="38">
        <f>+G24-H24</f>
        <v>0</v>
      </c>
    </row>
    <row r="25" spans="1:14" s="28" customFormat="1">
      <c r="A25" s="118"/>
      <c r="B25" s="50"/>
      <c r="D25" s="45"/>
      <c r="E25" s="44"/>
      <c r="F25" s="76"/>
      <c r="G25" s="46"/>
      <c r="H25" s="46"/>
      <c r="I25" s="89"/>
      <c r="J25" s="90"/>
      <c r="K25" s="90"/>
      <c r="L25" s="91"/>
      <c r="M25" s="46">
        <f>+M21+M22+M23+M24</f>
        <v>0</v>
      </c>
    </row>
    <row r="26" spans="1:14">
      <c r="A26" s="117">
        <v>3</v>
      </c>
      <c r="B26" s="49" t="s">
        <v>18</v>
      </c>
      <c r="C26" s="23"/>
      <c r="F26" s="74"/>
      <c r="G26" s="164">
        <f>SUM(G28:G32)</f>
        <v>0</v>
      </c>
      <c r="H26" s="164">
        <f>SUM(H28:H32)</f>
        <v>0</v>
      </c>
      <c r="I26" s="89"/>
      <c r="J26" s="20"/>
      <c r="K26" s="90"/>
      <c r="L26" s="91"/>
      <c r="M26" s="31"/>
    </row>
    <row r="27" spans="1:14">
      <c r="A27" s="117"/>
      <c r="B27" s="49"/>
      <c r="C27" s="23"/>
      <c r="F27" s="74"/>
      <c r="G27" s="31"/>
      <c r="H27" s="31"/>
      <c r="I27" s="89"/>
      <c r="J27" s="20"/>
      <c r="K27" s="90"/>
      <c r="L27" s="91"/>
      <c r="M27" s="31"/>
    </row>
    <row r="28" spans="1:14" hidden="1">
      <c r="A28" s="118"/>
      <c r="B28" s="48" t="s">
        <v>11</v>
      </c>
      <c r="D28" s="20" t="s">
        <v>42</v>
      </c>
      <c r="F28" s="77"/>
      <c r="G28" s="30"/>
      <c r="H28" s="30"/>
      <c r="I28" s="89"/>
      <c r="J28" s="90"/>
      <c r="K28" s="90"/>
      <c r="L28" s="91"/>
      <c r="M28" s="38">
        <f>+G28-H28</f>
        <v>0</v>
      </c>
    </row>
    <row r="29" spans="1:14" hidden="1">
      <c r="A29" s="118"/>
      <c r="B29" s="48" t="s">
        <v>12</v>
      </c>
      <c r="D29" s="20" t="s">
        <v>60</v>
      </c>
      <c r="F29" s="77"/>
      <c r="G29" s="30"/>
      <c r="H29" s="30"/>
      <c r="I29" s="89"/>
      <c r="J29" s="90"/>
      <c r="K29" s="90"/>
      <c r="L29" s="91"/>
      <c r="M29" s="38">
        <f>+G29-H29</f>
        <v>0</v>
      </c>
    </row>
    <row r="30" spans="1:14" hidden="1">
      <c r="A30" s="118"/>
      <c r="B30" s="48" t="s">
        <v>14</v>
      </c>
      <c r="D30" s="20" t="s">
        <v>61</v>
      </c>
      <c r="F30" s="77"/>
      <c r="G30" s="30"/>
      <c r="H30" s="30"/>
      <c r="I30" s="89"/>
      <c r="J30" s="90"/>
      <c r="K30" s="90"/>
      <c r="L30" s="91"/>
      <c r="M30" s="38">
        <f>+G30-H30</f>
        <v>0</v>
      </c>
    </row>
    <row r="31" spans="1:14" hidden="1">
      <c r="A31" s="118"/>
      <c r="B31" s="48" t="s">
        <v>15</v>
      </c>
      <c r="C31" s="28"/>
      <c r="D31" s="36" t="s">
        <v>19</v>
      </c>
      <c r="E31" s="28"/>
      <c r="F31" s="77"/>
      <c r="G31" s="30">
        <v>0</v>
      </c>
      <c r="H31" s="30">
        <v>0</v>
      </c>
      <c r="I31" s="94"/>
      <c r="J31" s="95"/>
      <c r="K31" s="95"/>
      <c r="L31" s="96"/>
      <c r="M31" s="38">
        <f>+G31-H31</f>
        <v>0</v>
      </c>
    </row>
    <row r="32" spans="1:14" hidden="1">
      <c r="A32" s="118"/>
      <c r="B32" s="48" t="s">
        <v>20</v>
      </c>
      <c r="C32" s="28"/>
      <c r="D32" s="36" t="s">
        <v>21</v>
      </c>
      <c r="E32" s="28"/>
      <c r="F32" s="77"/>
      <c r="G32" s="30">
        <v>0</v>
      </c>
      <c r="H32" s="30">
        <v>0</v>
      </c>
      <c r="I32" s="89"/>
      <c r="J32" s="90"/>
      <c r="K32" s="90"/>
      <c r="L32" s="91"/>
      <c r="M32" s="38">
        <f>+G32-H32</f>
        <v>0</v>
      </c>
    </row>
    <row r="33" spans="1:16" s="28" customFormat="1" hidden="1">
      <c r="A33" s="39"/>
      <c r="B33" s="50"/>
      <c r="D33" s="45"/>
      <c r="F33" s="77"/>
      <c r="G33" s="30"/>
      <c r="H33" s="30"/>
      <c r="I33" s="89"/>
      <c r="J33" s="90"/>
      <c r="K33" s="90"/>
      <c r="L33" s="91"/>
      <c r="M33" s="46">
        <f>SUM(M28:M32)</f>
        <v>0</v>
      </c>
    </row>
    <row r="34" spans="1:16">
      <c r="B34" s="51"/>
      <c r="F34" s="74"/>
      <c r="G34" s="12"/>
      <c r="H34" s="12"/>
      <c r="I34" s="105"/>
      <c r="J34" s="106"/>
      <c r="K34" s="106"/>
      <c r="L34" s="107"/>
      <c r="M34" s="12"/>
    </row>
    <row r="35" spans="1:16" ht="15.75">
      <c r="A35" s="67" t="s">
        <v>23</v>
      </c>
      <c r="B35" s="264" t="s">
        <v>22</v>
      </c>
      <c r="C35" s="264"/>
      <c r="D35" s="264"/>
      <c r="E35" s="265"/>
      <c r="F35" s="74"/>
      <c r="G35" s="12"/>
      <c r="H35" s="12"/>
      <c r="I35" s="105"/>
      <c r="J35" s="106"/>
      <c r="K35" s="106"/>
      <c r="L35" s="107"/>
      <c r="M35" s="12"/>
    </row>
    <row r="36" spans="1:16" ht="15.75">
      <c r="A36" s="67"/>
      <c r="B36" s="145"/>
      <c r="C36" s="145"/>
      <c r="D36" s="145"/>
      <c r="E36" s="145"/>
      <c r="F36" s="74"/>
      <c r="G36" s="156"/>
      <c r="H36" s="156"/>
      <c r="I36" s="105"/>
      <c r="J36" s="106"/>
      <c r="K36" s="106"/>
      <c r="L36" s="107"/>
      <c r="M36" s="12"/>
    </row>
    <row r="37" spans="1:16">
      <c r="A37" s="117">
        <v>4</v>
      </c>
      <c r="B37" s="49" t="s">
        <v>24</v>
      </c>
      <c r="F37" s="74"/>
      <c r="G37" s="164">
        <f>SUM(G39:G42)</f>
        <v>0</v>
      </c>
      <c r="H37" s="164">
        <f>SUM(H39:H42)</f>
        <v>0</v>
      </c>
      <c r="I37" s="105"/>
      <c r="J37" s="106"/>
      <c r="K37" s="106"/>
      <c r="L37" s="107"/>
      <c r="M37" s="12"/>
    </row>
    <row r="38" spans="1:16">
      <c r="A38" s="117"/>
      <c r="B38" s="49"/>
      <c r="F38" s="74"/>
      <c r="G38" s="12"/>
      <c r="H38" s="12"/>
      <c r="I38" s="105"/>
      <c r="J38" s="106"/>
      <c r="K38" s="106"/>
      <c r="L38" s="107"/>
      <c r="M38" s="12"/>
    </row>
    <row r="39" spans="1:16" hidden="1">
      <c r="A39" s="118"/>
      <c r="B39" s="48" t="s">
        <v>11</v>
      </c>
      <c r="D39" s="20" t="s">
        <v>25</v>
      </c>
      <c r="F39" s="74"/>
      <c r="G39" s="30">
        <v>0</v>
      </c>
      <c r="H39" s="147">
        <v>0</v>
      </c>
      <c r="I39" s="108"/>
      <c r="J39" s="109"/>
      <c r="K39" s="109"/>
      <c r="L39" s="110"/>
      <c r="M39" s="38">
        <f>+G39-H39</f>
        <v>0</v>
      </c>
    </row>
    <row r="40" spans="1:16" hidden="1">
      <c r="A40" s="118"/>
      <c r="B40" s="48" t="s">
        <v>12</v>
      </c>
      <c r="D40" s="20" t="s">
        <v>26</v>
      </c>
      <c r="F40" s="74"/>
      <c r="G40" s="30">
        <v>0</v>
      </c>
      <c r="H40" s="30">
        <v>0</v>
      </c>
      <c r="I40" s="89"/>
      <c r="J40" s="90"/>
      <c r="K40" s="90"/>
      <c r="L40" s="91"/>
      <c r="M40" s="38">
        <f>+G40-H40</f>
        <v>0</v>
      </c>
    </row>
    <row r="41" spans="1:16" hidden="1">
      <c r="A41" s="118"/>
      <c r="B41" s="48" t="s">
        <v>14</v>
      </c>
      <c r="D41" s="20" t="s">
        <v>27</v>
      </c>
      <c r="F41" s="74"/>
      <c r="G41" s="30">
        <v>0</v>
      </c>
      <c r="H41" s="30">
        <v>0</v>
      </c>
      <c r="I41" s="94"/>
      <c r="J41" s="95"/>
      <c r="K41" s="95"/>
      <c r="L41" s="96"/>
      <c r="M41" s="38">
        <f>+G41-H41</f>
        <v>0</v>
      </c>
    </row>
    <row r="42" spans="1:16" hidden="1">
      <c r="A42" s="118"/>
      <c r="B42" s="48" t="s">
        <v>15</v>
      </c>
      <c r="C42" s="28"/>
      <c r="D42" s="36" t="s">
        <v>117</v>
      </c>
      <c r="E42" s="28"/>
      <c r="F42" s="77"/>
      <c r="G42" s="30">
        <v>0</v>
      </c>
      <c r="H42" s="30">
        <v>0</v>
      </c>
      <c r="I42" s="94"/>
      <c r="J42" s="95"/>
      <c r="K42" s="95"/>
      <c r="L42" s="96"/>
      <c r="M42" s="38">
        <f>+G42-H42</f>
        <v>0</v>
      </c>
    </row>
    <row r="43" spans="1:16" s="28" customFormat="1">
      <c r="A43" s="118"/>
      <c r="B43" s="50"/>
      <c r="D43" s="45"/>
      <c r="E43" s="44"/>
      <c r="F43" s="76"/>
      <c r="G43" s="30"/>
      <c r="H43" s="30"/>
      <c r="I43" s="89"/>
      <c r="J43" s="90"/>
      <c r="K43" s="90"/>
      <c r="L43" s="91"/>
      <c r="M43" s="46">
        <f>SUM(M39:M42)</f>
        <v>0</v>
      </c>
    </row>
    <row r="44" spans="1:16">
      <c r="A44" s="117"/>
      <c r="B44" s="49"/>
      <c r="F44" s="74"/>
      <c r="G44" s="46"/>
      <c r="H44" s="30"/>
      <c r="I44" s="89"/>
      <c r="J44" s="90"/>
      <c r="K44" s="90"/>
      <c r="L44" s="91"/>
      <c r="M44" s="38">
        <f>+G44-H44</f>
        <v>0</v>
      </c>
    </row>
    <row r="45" spans="1:16">
      <c r="A45" s="117">
        <v>5</v>
      </c>
      <c r="B45" s="49" t="s">
        <v>132</v>
      </c>
      <c r="F45" s="74"/>
      <c r="G45" s="164">
        <v>1000000</v>
      </c>
      <c r="H45" s="163">
        <v>0</v>
      </c>
      <c r="I45" s="89"/>
      <c r="J45" s="90"/>
      <c r="K45" s="90"/>
      <c r="L45" s="91"/>
      <c r="M45" s="38">
        <f>+G45-H45</f>
        <v>1000000</v>
      </c>
    </row>
    <row r="46" spans="1:16">
      <c r="A46" s="39"/>
      <c r="F46" s="74"/>
      <c r="G46" s="30"/>
      <c r="H46" s="31"/>
      <c r="I46" s="89"/>
      <c r="J46" s="90"/>
      <c r="K46" s="90"/>
      <c r="L46" s="91"/>
      <c r="M46" s="30"/>
    </row>
    <row r="47" spans="1:16" ht="9" customHeight="1">
      <c r="A47" s="39"/>
      <c r="F47" s="74"/>
      <c r="G47" s="30"/>
      <c r="H47" s="31"/>
      <c r="I47" s="89"/>
      <c r="J47" s="90"/>
      <c r="K47" s="90"/>
      <c r="L47" s="91"/>
      <c r="M47" s="30"/>
    </row>
    <row r="48" spans="1:16" ht="15" customHeight="1">
      <c r="A48" s="39"/>
      <c r="B48" s="53" t="s">
        <v>28</v>
      </c>
      <c r="C48" s="22"/>
      <c r="D48" s="22"/>
      <c r="E48" s="22"/>
      <c r="F48" s="79"/>
      <c r="G48" s="179">
        <f>G14+G19+G26+G37+G45</f>
        <v>1000000</v>
      </c>
      <c r="H48" s="179">
        <f>H14+H19+H26+H37+H45</f>
        <v>0</v>
      </c>
      <c r="I48" s="92"/>
      <c r="J48" s="55"/>
      <c r="K48" s="55"/>
      <c r="L48" s="93"/>
      <c r="M48" s="33" t="e">
        <f>+#REF!+#REF!</f>
        <v>#REF!</v>
      </c>
      <c r="P48" s="63"/>
    </row>
    <row r="49" spans="1:13">
      <c r="A49" s="39"/>
      <c r="B49" s="54"/>
      <c r="C49" s="24"/>
      <c r="D49" s="24"/>
      <c r="E49" s="24"/>
      <c r="F49" s="80"/>
      <c r="G49" s="55"/>
      <c r="H49" s="55"/>
      <c r="I49" s="55"/>
      <c r="J49" s="55"/>
      <c r="K49" s="55"/>
      <c r="L49" s="55"/>
      <c r="M49" s="55"/>
    </row>
    <row r="50" spans="1:13">
      <c r="A50" s="39"/>
      <c r="B50" s="54"/>
      <c r="C50" s="24"/>
      <c r="D50" s="24"/>
      <c r="E50" s="24"/>
      <c r="F50" s="80"/>
      <c r="G50" s="55"/>
      <c r="H50" s="55"/>
      <c r="I50" s="55"/>
      <c r="J50" s="55"/>
      <c r="K50" s="55"/>
      <c r="L50" s="55"/>
      <c r="M50" s="55"/>
    </row>
    <row r="51" spans="1:13" s="4" customFormat="1" ht="25.5" customHeight="1">
      <c r="A51" s="43"/>
      <c r="B51" s="120" t="s">
        <v>62</v>
      </c>
      <c r="C51" s="27"/>
      <c r="D51" s="27"/>
      <c r="E51" s="27"/>
      <c r="F51" s="35"/>
      <c r="G51" s="27"/>
      <c r="H51" s="27"/>
      <c r="I51" s="97"/>
      <c r="J51" s="97"/>
      <c r="K51" s="97"/>
      <c r="L51" s="97"/>
      <c r="M51" s="27"/>
    </row>
    <row r="52" spans="1:13">
      <c r="A52" s="39"/>
      <c r="C52" s="28"/>
      <c r="D52" s="28"/>
      <c r="F52" s="74"/>
    </row>
    <row r="53" spans="1:13">
      <c r="A53" s="39"/>
      <c r="F53" s="74"/>
      <c r="G53" s="9" t="s">
        <v>5</v>
      </c>
      <c r="H53" s="132" t="s">
        <v>6</v>
      </c>
      <c r="I53" s="111"/>
      <c r="J53" s="112"/>
      <c r="K53" s="112"/>
      <c r="L53" s="113"/>
      <c r="M53" s="14" t="s">
        <v>1</v>
      </c>
    </row>
    <row r="54" spans="1:13" s="23" customFormat="1">
      <c r="A54" s="39"/>
      <c r="B54" s="119"/>
      <c r="F54" s="80"/>
      <c r="G54" s="161">
        <f>$H$1</f>
        <v>41274</v>
      </c>
      <c r="H54" s="162">
        <f>+H7</f>
        <v>40908</v>
      </c>
      <c r="I54" s="175"/>
      <c r="J54" s="176"/>
      <c r="K54" s="176"/>
      <c r="L54" s="177"/>
      <c r="M54" s="178"/>
    </row>
    <row r="55" spans="1:13">
      <c r="A55" s="39"/>
      <c r="E55" s="7"/>
      <c r="F55" s="74"/>
      <c r="G55" s="10"/>
      <c r="H55" s="10"/>
      <c r="I55" s="77"/>
      <c r="J55" s="37"/>
      <c r="K55" s="37"/>
      <c r="L55" s="102"/>
      <c r="M55" s="10"/>
    </row>
    <row r="56" spans="1:13">
      <c r="A56" s="39"/>
      <c r="E56" s="8"/>
      <c r="F56" s="74"/>
      <c r="G56" s="10" t="str">
        <f>$H$2&amp;""</f>
        <v>Lek</v>
      </c>
      <c r="H56" s="10" t="str">
        <f>$H$2</f>
        <v>Lek</v>
      </c>
      <c r="I56" s="77"/>
      <c r="J56" s="37"/>
      <c r="K56" s="37"/>
      <c r="L56" s="102"/>
      <c r="M56" s="10" t="str">
        <f>$H$2</f>
        <v>Lek</v>
      </c>
    </row>
    <row r="57" spans="1:13" ht="25.5" customHeight="1">
      <c r="A57" s="39"/>
      <c r="B57" s="268" t="s">
        <v>84</v>
      </c>
      <c r="C57" s="268"/>
      <c r="D57" s="268"/>
      <c r="E57" s="269"/>
      <c r="F57" s="74"/>
      <c r="G57" s="13"/>
      <c r="H57" s="12"/>
      <c r="I57" s="105"/>
      <c r="J57" s="106"/>
      <c r="K57" s="106"/>
      <c r="L57" s="107"/>
      <c r="M57" s="13"/>
    </row>
    <row r="58" spans="1:13" ht="15.75">
      <c r="A58" s="67" t="s">
        <v>7</v>
      </c>
      <c r="B58" s="264" t="s">
        <v>77</v>
      </c>
      <c r="C58" s="264"/>
      <c r="D58" s="264"/>
      <c r="E58" s="265"/>
      <c r="F58" s="74"/>
      <c r="G58" s="167">
        <f>+G60+G67</f>
        <v>584225.57999999996</v>
      </c>
      <c r="H58" s="167">
        <f>+H60+H67</f>
        <v>0</v>
      </c>
      <c r="I58" s="105"/>
      <c r="J58" s="106"/>
      <c r="K58" s="106"/>
      <c r="L58" s="107"/>
      <c r="M58" s="12"/>
    </row>
    <row r="59" spans="1:13">
      <c r="B59" s="49"/>
      <c r="F59" s="74"/>
      <c r="G59" s="31"/>
      <c r="H59" s="155"/>
      <c r="I59" s="105"/>
      <c r="J59" s="106"/>
      <c r="K59" s="106"/>
      <c r="L59" s="107"/>
      <c r="M59" s="12"/>
    </row>
    <row r="60" spans="1:13">
      <c r="A60" s="117">
        <v>1</v>
      </c>
      <c r="B60" s="49" t="s">
        <v>30</v>
      </c>
      <c r="F60" s="74"/>
      <c r="G60" s="163">
        <f>SUM(G62:G63)</f>
        <v>0</v>
      </c>
      <c r="H60" s="164">
        <f>SUM(H62:H63)</f>
        <v>0</v>
      </c>
      <c r="I60" s="105"/>
      <c r="J60" s="106"/>
      <c r="K60" s="106"/>
      <c r="L60" s="107"/>
      <c r="M60" s="12"/>
    </row>
    <row r="61" spans="1:13">
      <c r="A61" s="117"/>
      <c r="B61" s="49"/>
      <c r="F61" s="74"/>
      <c r="G61" s="31"/>
      <c r="H61" s="31"/>
      <c r="I61" s="105"/>
      <c r="J61" s="106"/>
      <c r="K61" s="106"/>
      <c r="L61" s="107"/>
      <c r="M61" s="12"/>
    </row>
    <row r="62" spans="1:13" hidden="1">
      <c r="A62" s="118"/>
      <c r="B62" s="48" t="s">
        <v>11</v>
      </c>
      <c r="D62" s="20" t="s">
        <v>63</v>
      </c>
      <c r="F62" s="74"/>
      <c r="G62" s="30"/>
      <c r="H62" s="30"/>
      <c r="I62" s="89"/>
      <c r="J62" s="90"/>
      <c r="K62" s="90"/>
      <c r="L62" s="91"/>
      <c r="M62" s="38">
        <f>+G62-H62</f>
        <v>0</v>
      </c>
    </row>
    <row r="63" spans="1:13" hidden="1">
      <c r="A63" s="118"/>
      <c r="B63" s="48" t="s">
        <v>12</v>
      </c>
      <c r="D63" s="20" t="s">
        <v>64</v>
      </c>
      <c r="F63" s="74"/>
      <c r="G63" s="30"/>
      <c r="H63" s="30"/>
      <c r="I63" s="89"/>
      <c r="J63" s="90"/>
      <c r="K63" s="90"/>
      <c r="L63" s="91"/>
      <c r="M63" s="38">
        <f>+G63-H63</f>
        <v>0</v>
      </c>
    </row>
    <row r="64" spans="1:13" hidden="1">
      <c r="A64" s="118"/>
      <c r="B64" s="48"/>
      <c r="D64" s="20"/>
      <c r="F64" s="74"/>
      <c r="G64" s="30"/>
      <c r="H64" s="30"/>
      <c r="I64" s="89"/>
      <c r="J64" s="90"/>
      <c r="K64" s="90"/>
      <c r="L64" s="91"/>
      <c r="M64" s="38">
        <f>+G64-H64</f>
        <v>0</v>
      </c>
    </row>
    <row r="65" spans="1:13" s="28" customFormat="1" hidden="1">
      <c r="A65" s="118"/>
      <c r="B65" s="50"/>
      <c r="D65" s="45"/>
      <c r="E65" s="44"/>
      <c r="F65" s="76"/>
      <c r="G65" s="30"/>
      <c r="H65" s="30"/>
      <c r="I65" s="89"/>
      <c r="J65" s="90"/>
      <c r="K65" s="90"/>
      <c r="L65" s="91"/>
      <c r="M65" s="46">
        <f>SUM(M62:M64)</f>
        <v>0</v>
      </c>
    </row>
    <row r="66" spans="1:13" s="28" customFormat="1">
      <c r="A66" s="118"/>
      <c r="B66" s="50"/>
      <c r="D66" s="45"/>
      <c r="E66" s="44"/>
      <c r="F66" s="76"/>
      <c r="G66" s="46"/>
      <c r="H66" s="46"/>
      <c r="I66" s="89"/>
      <c r="J66" s="90"/>
      <c r="K66" s="90"/>
      <c r="L66" s="91"/>
      <c r="M66" s="30"/>
    </row>
    <row r="67" spans="1:13">
      <c r="A67" s="117">
        <v>2</v>
      </c>
      <c r="B67" s="49" t="s">
        <v>134</v>
      </c>
      <c r="F67" s="74"/>
      <c r="G67" s="165">
        <f>SUM(G69:G78)</f>
        <v>584225.57999999996</v>
      </c>
      <c r="H67" s="164">
        <f>SUM(H69:H78)</f>
        <v>0</v>
      </c>
      <c r="I67" s="105"/>
      <c r="J67" s="106"/>
      <c r="K67" s="106"/>
      <c r="L67" s="107"/>
      <c r="M67" s="12"/>
    </row>
    <row r="68" spans="1:13">
      <c r="A68" s="117"/>
      <c r="B68" s="49"/>
      <c r="F68" s="74"/>
      <c r="G68" s="133"/>
      <c r="H68" s="31"/>
      <c r="I68" s="105"/>
      <c r="J68" s="106"/>
      <c r="K68" s="106"/>
      <c r="L68" s="107"/>
      <c r="M68" s="12"/>
    </row>
    <row r="69" spans="1:13" hidden="1">
      <c r="A69" s="118"/>
      <c r="B69" s="48" t="s">
        <v>11</v>
      </c>
      <c r="D69" s="20" t="s">
        <v>31</v>
      </c>
      <c r="F69" s="74"/>
      <c r="G69" s="30">
        <v>0</v>
      </c>
      <c r="H69" s="30">
        <v>0</v>
      </c>
      <c r="I69" s="94"/>
      <c r="J69" s="95"/>
      <c r="K69" s="95"/>
      <c r="L69" s="96"/>
      <c r="M69" s="38">
        <f>+G69-H69</f>
        <v>0</v>
      </c>
    </row>
    <row r="70" spans="1:13" hidden="1">
      <c r="A70" s="118"/>
      <c r="B70" s="48" t="s">
        <v>12</v>
      </c>
      <c r="D70" s="20" t="s">
        <v>32</v>
      </c>
      <c r="F70" s="74"/>
      <c r="G70" s="30">
        <v>0</v>
      </c>
      <c r="H70" s="30">
        <v>0</v>
      </c>
      <c r="I70" s="94"/>
      <c r="J70" s="95"/>
      <c r="K70" s="95"/>
      <c r="L70" s="96"/>
      <c r="M70" s="38">
        <f>+G70-H70</f>
        <v>0</v>
      </c>
    </row>
    <row r="71" spans="1:13" hidden="1">
      <c r="A71" s="118"/>
      <c r="B71" s="48" t="s">
        <v>14</v>
      </c>
      <c r="D71" s="20" t="s">
        <v>65</v>
      </c>
      <c r="F71" s="74"/>
      <c r="G71" s="147">
        <v>0</v>
      </c>
      <c r="H71" s="30">
        <v>0</v>
      </c>
      <c r="I71" s="94"/>
      <c r="J71" s="95"/>
      <c r="K71" s="95"/>
      <c r="L71" s="96"/>
      <c r="M71" s="38">
        <f>+G71-H71</f>
        <v>0</v>
      </c>
    </row>
    <row r="72" spans="1:13" hidden="1">
      <c r="A72" s="118"/>
      <c r="B72" s="48" t="s">
        <v>15</v>
      </c>
      <c r="C72" s="28"/>
      <c r="D72" s="36" t="s">
        <v>66</v>
      </c>
      <c r="E72" s="28"/>
      <c r="F72" s="74"/>
      <c r="G72" s="147">
        <v>0</v>
      </c>
      <c r="H72" s="30">
        <v>0</v>
      </c>
      <c r="I72" s="89"/>
      <c r="J72" s="90"/>
      <c r="K72" s="90"/>
      <c r="L72" s="91"/>
      <c r="M72" s="38">
        <f>+G72-H72</f>
        <v>0</v>
      </c>
    </row>
    <row r="73" spans="1:13" hidden="1">
      <c r="A73" s="118"/>
      <c r="B73" s="48" t="s">
        <v>20</v>
      </c>
      <c r="C73" s="28"/>
      <c r="D73" s="36" t="s">
        <v>67</v>
      </c>
      <c r="E73" s="28"/>
      <c r="F73" s="74"/>
      <c r="G73" s="30"/>
      <c r="H73" s="30">
        <v>0</v>
      </c>
      <c r="I73" s="89"/>
      <c r="J73" s="90"/>
      <c r="K73" s="90"/>
      <c r="L73" s="91"/>
      <c r="M73" s="38">
        <f>+G73-H73</f>
        <v>0</v>
      </c>
    </row>
    <row r="74" spans="1:13" hidden="1">
      <c r="A74" s="118"/>
      <c r="B74" s="48" t="s">
        <v>71</v>
      </c>
      <c r="C74" s="28"/>
      <c r="D74" s="36" t="s">
        <v>68</v>
      </c>
      <c r="E74" s="28"/>
      <c r="F74" s="74"/>
      <c r="G74" s="30"/>
      <c r="H74" s="30">
        <v>0</v>
      </c>
      <c r="I74" s="89"/>
      <c r="J74" s="90"/>
      <c r="K74" s="90"/>
      <c r="L74" s="91"/>
      <c r="M74" s="38"/>
    </row>
    <row r="75" spans="1:13" hidden="1">
      <c r="A75" s="118"/>
      <c r="B75" s="48" t="s">
        <v>72</v>
      </c>
      <c r="C75" s="28"/>
      <c r="D75" s="36" t="s">
        <v>69</v>
      </c>
      <c r="E75" s="28"/>
      <c r="F75" s="74"/>
      <c r="G75" s="30"/>
      <c r="H75" s="30">
        <v>0</v>
      </c>
      <c r="I75" s="89"/>
      <c r="J75" s="90"/>
      <c r="K75" s="90"/>
      <c r="L75" s="91"/>
      <c r="M75" s="38"/>
    </row>
    <row r="76" spans="1:13">
      <c r="A76" s="118"/>
      <c r="B76" s="48" t="s">
        <v>73</v>
      </c>
      <c r="C76" s="28"/>
      <c r="D76" s="36" t="s">
        <v>133</v>
      </c>
      <c r="E76" s="28"/>
      <c r="F76" s="74"/>
      <c r="G76" s="30">
        <v>584225.57999999996</v>
      </c>
      <c r="H76" s="30">
        <v>0</v>
      </c>
      <c r="I76" s="89"/>
      <c r="J76" s="90"/>
      <c r="K76" s="90"/>
      <c r="L76" s="91"/>
      <c r="M76" s="38"/>
    </row>
    <row r="77" spans="1:13" hidden="1">
      <c r="A77" s="118"/>
      <c r="B77" s="48" t="s">
        <v>74</v>
      </c>
      <c r="C77" s="28"/>
      <c r="D77" s="36" t="s">
        <v>70</v>
      </c>
      <c r="E77" s="28"/>
      <c r="F77" s="74"/>
      <c r="G77" s="30"/>
      <c r="H77" s="30">
        <v>0</v>
      </c>
      <c r="I77" s="89"/>
      <c r="J77" s="90"/>
      <c r="K77" s="90"/>
      <c r="L77" s="91"/>
      <c r="M77" s="38"/>
    </row>
    <row r="78" spans="1:13" hidden="1">
      <c r="A78" s="118"/>
      <c r="B78" s="48" t="s">
        <v>75</v>
      </c>
      <c r="C78" s="28"/>
      <c r="D78" s="36" t="s">
        <v>118</v>
      </c>
      <c r="E78" s="28"/>
      <c r="F78" s="74"/>
      <c r="G78" s="30">
        <v>0</v>
      </c>
      <c r="H78" s="30">
        <v>0</v>
      </c>
      <c r="I78" s="89"/>
      <c r="J78" s="90"/>
      <c r="K78" s="90"/>
      <c r="L78" s="91"/>
      <c r="M78" s="38"/>
    </row>
    <row r="79" spans="1:13">
      <c r="A79" s="118"/>
      <c r="B79" s="48"/>
      <c r="C79" s="28"/>
      <c r="D79" s="36"/>
      <c r="E79" s="28"/>
      <c r="F79" s="74"/>
      <c r="G79" s="30"/>
      <c r="H79" s="30">
        <v>0</v>
      </c>
      <c r="I79" s="89"/>
      <c r="J79" s="90"/>
      <c r="K79" s="90"/>
      <c r="L79" s="91"/>
      <c r="M79" s="38"/>
    </row>
    <row r="80" spans="1:13" s="28" customFormat="1" hidden="1">
      <c r="A80" s="118"/>
      <c r="B80" s="50"/>
      <c r="D80" s="45"/>
      <c r="E80" s="44"/>
      <c r="F80" s="76"/>
      <c r="G80" s="30"/>
      <c r="H80" s="30"/>
      <c r="I80" s="89"/>
      <c r="J80" s="90"/>
      <c r="K80" s="90"/>
      <c r="L80" s="91"/>
      <c r="M80" s="30"/>
    </row>
    <row r="81" spans="1:15" ht="15.75">
      <c r="A81" s="67" t="s">
        <v>23</v>
      </c>
      <c r="B81" s="264" t="s">
        <v>76</v>
      </c>
      <c r="C81" s="264"/>
      <c r="D81" s="264"/>
      <c r="E81" s="265"/>
      <c r="F81" s="74"/>
      <c r="G81" s="31"/>
      <c r="H81" s="31"/>
      <c r="I81" s="105"/>
      <c r="J81" s="106"/>
      <c r="K81" s="106"/>
      <c r="L81" s="107"/>
      <c r="M81" s="12"/>
    </row>
    <row r="82" spans="1:15">
      <c r="A82" s="67"/>
      <c r="B82" s="49"/>
      <c r="F82" s="74"/>
      <c r="G82" s="31"/>
      <c r="H82" s="31"/>
      <c r="I82" s="105"/>
      <c r="J82" s="106"/>
      <c r="K82" s="106"/>
      <c r="L82" s="107"/>
      <c r="M82" s="12"/>
    </row>
    <row r="83" spans="1:15">
      <c r="A83" s="117">
        <v>1</v>
      </c>
      <c r="B83" s="49" t="s">
        <v>33</v>
      </c>
      <c r="F83" s="74"/>
      <c r="G83" s="163">
        <f>SUM(G85:G86)</f>
        <v>0</v>
      </c>
      <c r="H83" s="163">
        <f>SUM(H85:H86)</f>
        <v>0</v>
      </c>
      <c r="I83" s="105"/>
      <c r="J83" s="106"/>
      <c r="K83" s="106"/>
      <c r="L83" s="107"/>
      <c r="M83" s="12"/>
    </row>
    <row r="84" spans="1:15">
      <c r="A84" s="117"/>
      <c r="B84" s="49"/>
      <c r="F84" s="74"/>
      <c r="G84" s="57"/>
      <c r="H84" s="31"/>
      <c r="I84" s="105"/>
      <c r="J84" s="106"/>
      <c r="K84" s="106"/>
      <c r="L84" s="107"/>
      <c r="M84" s="12"/>
    </row>
    <row r="85" spans="1:15" hidden="1">
      <c r="A85" s="118"/>
      <c r="B85" s="48" t="s">
        <v>11</v>
      </c>
      <c r="C85" s="6" t="s">
        <v>114</v>
      </c>
      <c r="D85" s="20"/>
      <c r="F85" s="74"/>
      <c r="G85" s="30"/>
      <c r="H85" s="30"/>
      <c r="I85" s="89"/>
      <c r="J85" s="90"/>
      <c r="K85" s="90"/>
      <c r="L85" s="91"/>
      <c r="M85" s="38">
        <f>+G85-H85</f>
        <v>0</v>
      </c>
    </row>
    <row r="86" spans="1:15" hidden="1">
      <c r="A86" s="118"/>
      <c r="B86" s="48" t="s">
        <v>12</v>
      </c>
      <c r="C86" s="6" t="s">
        <v>115</v>
      </c>
      <c r="D86" s="20"/>
      <c r="F86" s="74"/>
      <c r="G86" s="30"/>
      <c r="H86" s="30"/>
      <c r="I86" s="89"/>
      <c r="J86" s="90"/>
      <c r="K86" s="90"/>
      <c r="L86" s="91"/>
      <c r="M86" s="38">
        <f>+G86-H86</f>
        <v>0</v>
      </c>
    </row>
    <row r="87" spans="1:15" s="28" customFormat="1">
      <c r="A87" s="118"/>
      <c r="B87" s="50"/>
      <c r="D87" s="29"/>
      <c r="F87" s="77"/>
      <c r="G87" s="30"/>
      <c r="H87" s="46"/>
      <c r="I87" s="89"/>
      <c r="J87" s="90"/>
      <c r="K87" s="90"/>
      <c r="L87" s="91"/>
      <c r="M87" s="30"/>
    </row>
    <row r="88" spans="1:15">
      <c r="A88" s="118" t="s">
        <v>78</v>
      </c>
      <c r="B88" s="119" t="s">
        <v>79</v>
      </c>
      <c r="D88" s="20"/>
      <c r="F88" s="74"/>
      <c r="G88" s="163">
        <f>G90+G91</f>
        <v>0</v>
      </c>
      <c r="H88" s="164">
        <f>SUM(H90:H91)</f>
        <v>0</v>
      </c>
      <c r="I88" s="89"/>
      <c r="J88" s="90"/>
      <c r="K88" s="90"/>
      <c r="L88" s="91"/>
      <c r="M88" s="38"/>
    </row>
    <row r="89" spans="1:15" s="28" customFormat="1">
      <c r="A89" s="118"/>
      <c r="B89" s="50"/>
      <c r="D89" s="29"/>
      <c r="F89" s="77"/>
      <c r="G89" s="30"/>
      <c r="H89" s="30"/>
      <c r="I89" s="89"/>
      <c r="J89" s="90"/>
      <c r="K89" s="90"/>
      <c r="L89" s="91"/>
      <c r="M89" s="30"/>
    </row>
    <row r="90" spans="1:15" hidden="1">
      <c r="A90" s="118"/>
      <c r="B90" s="48" t="s">
        <v>11</v>
      </c>
      <c r="D90" s="20"/>
      <c r="F90" s="74"/>
      <c r="G90" s="30"/>
      <c r="H90" s="30"/>
      <c r="I90" s="89"/>
      <c r="J90" s="90"/>
      <c r="K90" s="90"/>
      <c r="L90" s="91"/>
      <c r="M90" s="38"/>
    </row>
    <row r="91" spans="1:15" hidden="1">
      <c r="A91" s="118"/>
      <c r="B91" s="48" t="s">
        <v>12</v>
      </c>
      <c r="D91" s="20"/>
      <c r="F91" s="74"/>
      <c r="G91" s="30"/>
      <c r="H91" s="30"/>
      <c r="I91" s="89"/>
      <c r="J91" s="90"/>
      <c r="K91" s="90"/>
      <c r="L91" s="91"/>
      <c r="M91" s="38"/>
    </row>
    <row r="92" spans="1:15" s="28" customFormat="1">
      <c r="A92" s="118"/>
      <c r="B92" s="50"/>
      <c r="D92" s="29"/>
      <c r="F92" s="77"/>
      <c r="G92" s="30"/>
      <c r="H92" s="30"/>
      <c r="I92" s="89"/>
      <c r="J92" s="90"/>
      <c r="K92" s="90"/>
      <c r="L92" s="91"/>
      <c r="M92" s="30"/>
    </row>
    <row r="93" spans="1:15" ht="15.75">
      <c r="A93" s="67" t="s">
        <v>34</v>
      </c>
      <c r="B93" s="264" t="s">
        <v>82</v>
      </c>
      <c r="C93" s="264"/>
      <c r="D93" s="264"/>
      <c r="E93" s="265"/>
      <c r="F93" s="74"/>
      <c r="G93" s="31"/>
      <c r="H93" s="31"/>
      <c r="I93" s="89"/>
      <c r="J93" s="90"/>
      <c r="K93" s="90"/>
      <c r="L93" s="91"/>
      <c r="M93" s="31"/>
      <c r="N93" s="63"/>
      <c r="O93" s="63"/>
    </row>
    <row r="94" spans="1:15">
      <c r="A94" s="67"/>
      <c r="B94" s="49"/>
      <c r="F94" s="74"/>
      <c r="G94" s="31"/>
      <c r="H94" s="31"/>
      <c r="I94" s="89"/>
      <c r="J94" s="90"/>
      <c r="K94" s="90"/>
      <c r="L94" s="91"/>
      <c r="M94" s="31"/>
      <c r="N94" s="63"/>
      <c r="O94" s="63"/>
    </row>
    <row r="95" spans="1:15" s="3" customFormat="1">
      <c r="A95" s="117">
        <v>1</v>
      </c>
      <c r="B95" s="49" t="s">
        <v>35</v>
      </c>
      <c r="F95" s="81"/>
      <c r="G95" s="146">
        <v>1000000</v>
      </c>
      <c r="H95" s="146">
        <v>0</v>
      </c>
      <c r="I95" s="114"/>
      <c r="J95" s="115"/>
      <c r="K95" s="115"/>
      <c r="L95" s="116"/>
      <c r="M95" s="38">
        <f>+G95-H95</f>
        <v>1000000</v>
      </c>
      <c r="N95" s="64"/>
      <c r="O95" s="64"/>
    </row>
    <row r="96" spans="1:15" s="3" customFormat="1">
      <c r="A96" s="117">
        <v>2</v>
      </c>
      <c r="B96" s="49" t="s">
        <v>80</v>
      </c>
      <c r="F96" s="81"/>
      <c r="G96" s="146">
        <v>0</v>
      </c>
      <c r="H96" s="30">
        <v>0</v>
      </c>
      <c r="I96" s="114"/>
      <c r="J96" s="115"/>
      <c r="K96" s="115"/>
      <c r="L96" s="116"/>
      <c r="M96" s="38">
        <f>+G96-H96</f>
        <v>0</v>
      </c>
      <c r="N96" s="64"/>
      <c r="O96" s="64"/>
    </row>
    <row r="97" spans="1:15">
      <c r="A97" s="117">
        <v>3</v>
      </c>
      <c r="B97" s="119" t="s">
        <v>36</v>
      </c>
      <c r="C97" s="20"/>
      <c r="D97" s="58"/>
      <c r="E97" s="59"/>
      <c r="F97" s="82"/>
      <c r="G97" s="146" t="e">
        <f>'B-Te Ardhura_Shpenzime'!H60</f>
        <v>#REF!</v>
      </c>
      <c r="H97" s="146">
        <v>0</v>
      </c>
      <c r="I97" s="94"/>
      <c r="J97" s="95"/>
      <c r="K97" s="95"/>
      <c r="L97" s="96"/>
      <c r="M97" s="38" t="e">
        <f>+G97-H97</f>
        <v>#REF!</v>
      </c>
      <c r="N97" s="63"/>
      <c r="O97" s="63"/>
    </row>
    <row r="98" spans="1:15" s="28" customFormat="1">
      <c r="A98" s="39"/>
      <c r="B98" s="61"/>
      <c r="C98" s="29"/>
      <c r="D98" s="58"/>
      <c r="E98" s="59"/>
      <c r="F98" s="82"/>
      <c r="G98" s="60"/>
      <c r="H98" s="34"/>
      <c r="I98" s="94"/>
      <c r="J98" s="95"/>
      <c r="K98" s="95"/>
      <c r="L98" s="96"/>
      <c r="M98" s="30"/>
      <c r="N98" s="66"/>
      <c r="O98" s="66"/>
    </row>
    <row r="99" spans="1:15" s="23" customFormat="1">
      <c r="A99" s="39"/>
      <c r="B99" s="52" t="s">
        <v>81</v>
      </c>
      <c r="C99" s="21"/>
      <c r="D99" s="21"/>
      <c r="E99" s="21"/>
      <c r="F99" s="78"/>
      <c r="G99" s="166" t="e">
        <f>G96+G95+G88+G83+G67+G60+G97</f>
        <v>#REF!</v>
      </c>
      <c r="H99" s="166">
        <f>H60+H67+H83+H88+H95+H96+H97</f>
        <v>0</v>
      </c>
      <c r="I99" s="92"/>
      <c r="J99" s="55"/>
      <c r="K99" s="55"/>
      <c r="L99" s="93"/>
      <c r="M99" s="32" t="e">
        <f>+M98+#REF!</f>
        <v>#REF!</v>
      </c>
      <c r="N99" s="65"/>
      <c r="O99" s="65"/>
    </row>
    <row r="100" spans="1:15" s="28" customFormat="1">
      <c r="A100" s="39"/>
      <c r="B100" s="61"/>
      <c r="C100" s="29"/>
      <c r="D100" s="58"/>
      <c r="E100" s="59"/>
      <c r="F100" s="82"/>
      <c r="G100" s="60"/>
      <c r="H100" s="34"/>
      <c r="I100" s="94"/>
      <c r="J100" s="95"/>
      <c r="K100" s="95"/>
      <c r="L100" s="96"/>
      <c r="M100" s="30"/>
      <c r="N100" s="66"/>
      <c r="O100" s="66"/>
    </row>
    <row r="102" spans="1:15">
      <c r="G102" s="63" t="e">
        <f>G48-G99</f>
        <v>#REF!</v>
      </c>
      <c r="H102" s="63">
        <f>H48-H99</f>
        <v>0</v>
      </c>
    </row>
  </sheetData>
  <mergeCells count="9">
    <mergeCell ref="B93:E93"/>
    <mergeCell ref="F6:F9"/>
    <mergeCell ref="B11:E11"/>
    <mergeCell ref="B12:E12"/>
    <mergeCell ref="B4:E4"/>
    <mergeCell ref="B57:E57"/>
    <mergeCell ref="B35:E35"/>
    <mergeCell ref="B58:E58"/>
    <mergeCell ref="B81:E81"/>
  </mergeCells>
  <phoneticPr fontId="0" type="noConversion"/>
  <printOptions horizontalCentered="1" verticalCentered="1"/>
  <pageMargins left="0.23622047244094491" right="0.23622047244094491" top="0" bottom="0" header="0" footer="0"/>
  <pageSetup paperSize="9" scale="85" orientation="portrait" r:id="rId1"/>
  <headerFooter alignWithMargins="0">
    <oddHeader>&amp;L&amp;F&amp;R&amp;A</oddHeader>
  </headerFooter>
  <rowBreaks count="1" manualBreakCount="1">
    <brk id="50" max="7" man="1"/>
  </rowBreaks>
  <ignoredErrors>
    <ignoredError sqref="M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 enableFormatConditionsCalculation="0">
    <tabColor rgb="FFFFFF00"/>
    <pageSetUpPr fitToPage="1"/>
  </sheetPr>
  <dimension ref="B1:J73"/>
  <sheetViews>
    <sheetView topLeftCell="A27" zoomScaleSheetLayoutView="100" workbookViewId="0">
      <selection activeCell="H60" sqref="H60"/>
    </sheetView>
  </sheetViews>
  <sheetFormatPr defaultColWidth="11.42578125" defaultRowHeight="12.75"/>
  <cols>
    <col min="1" max="1" width="3.28515625" style="4" customWidth="1"/>
    <col min="2" max="2" width="3.5703125" style="69" customWidth="1"/>
    <col min="3" max="3" width="3.28515625" style="69" customWidth="1"/>
    <col min="4" max="4" width="4.28515625" style="4" customWidth="1"/>
    <col min="5" max="5" width="3.7109375" style="4" customWidth="1"/>
    <col min="6" max="6" width="43.42578125" style="4" customWidth="1"/>
    <col min="7" max="7" width="5.28515625" style="18" customWidth="1"/>
    <col min="8" max="8" width="17.7109375" style="4" bestFit="1" customWidth="1"/>
    <col min="9" max="9" width="16.85546875" style="4" bestFit="1" customWidth="1"/>
    <col min="10" max="10" width="5.28515625" style="157" customWidth="1"/>
    <col min="11" max="16384" width="11.42578125" style="4"/>
  </cols>
  <sheetData>
    <row r="1" spans="2:10">
      <c r="D1" s="25"/>
      <c r="F1" s="168" t="str">
        <f>Cover!D4</f>
        <v>FUTURA COMUNICAZIONE  SHPK</v>
      </c>
      <c r="G1" s="243"/>
      <c r="H1" s="4" t="s">
        <v>3</v>
      </c>
      <c r="I1" s="169">
        <f>Cover!F39</f>
        <v>41274</v>
      </c>
    </row>
    <row r="2" spans="2:10">
      <c r="E2" s="1"/>
      <c r="F2" s="248" t="s">
        <v>125</v>
      </c>
      <c r="G2" s="68"/>
      <c r="H2" s="4" t="s">
        <v>4</v>
      </c>
      <c r="I2" s="170" t="str">
        <f>Cover!F35</f>
        <v>Lek</v>
      </c>
    </row>
    <row r="3" spans="2:10">
      <c r="E3" s="1"/>
      <c r="F3" s="68"/>
      <c r="G3" s="68"/>
      <c r="I3" s="144"/>
    </row>
    <row r="4" spans="2:10">
      <c r="H4" s="2"/>
      <c r="I4" s="2"/>
    </row>
    <row r="5" spans="2:10" ht="18.75" customHeight="1">
      <c r="B5" s="271" t="s">
        <v>113</v>
      </c>
      <c r="C5" s="271"/>
      <c r="D5" s="271"/>
      <c r="E5" s="271"/>
      <c r="F5" s="271"/>
      <c r="G5" s="244"/>
      <c r="H5" s="27"/>
      <c r="I5" s="27"/>
    </row>
    <row r="6" spans="2:10" ht="9.75" customHeight="1">
      <c r="B6" s="121"/>
      <c r="C6" s="121"/>
      <c r="D6" s="121"/>
      <c r="E6" s="121"/>
      <c r="F6" s="121"/>
      <c r="G6" s="245"/>
      <c r="H6" s="27"/>
      <c r="I6" s="27"/>
    </row>
    <row r="7" spans="2:10" ht="14.25" customHeight="1">
      <c r="B7" s="272" t="s">
        <v>85</v>
      </c>
      <c r="C7" s="272"/>
      <c r="D7" s="272"/>
      <c r="E7" s="272"/>
      <c r="F7" s="272"/>
      <c r="G7" s="144"/>
      <c r="H7" s="2"/>
      <c r="J7" s="158"/>
    </row>
    <row r="8" spans="2:10" ht="14.25" customHeight="1">
      <c r="B8" s="5"/>
      <c r="C8" s="5"/>
      <c r="D8" s="5"/>
      <c r="E8" s="5"/>
      <c r="F8" s="5"/>
      <c r="G8" s="144"/>
      <c r="H8" s="2"/>
      <c r="J8" s="158"/>
    </row>
    <row r="9" spans="2:10" ht="25.5">
      <c r="H9" s="129" t="s">
        <v>106</v>
      </c>
      <c r="I9" s="129" t="s">
        <v>106</v>
      </c>
    </row>
    <row r="10" spans="2:10" s="127" customFormat="1">
      <c r="B10" s="171"/>
      <c r="C10" s="171"/>
      <c r="G10" s="138"/>
      <c r="H10" s="172">
        <f>I1</f>
        <v>41274</v>
      </c>
      <c r="I10" s="173">
        <f>'A -Bilanci'!H7</f>
        <v>40908</v>
      </c>
      <c r="J10" s="174"/>
    </row>
    <row r="11" spans="2:10">
      <c r="F11" s="5"/>
      <c r="G11" s="144"/>
      <c r="H11" s="15" t="str">
        <f>$I$2</f>
        <v>Lek</v>
      </c>
      <c r="I11" s="15" t="str">
        <f>$I$2</f>
        <v>Lek</v>
      </c>
    </row>
    <row r="12" spans="2:10" ht="3" customHeight="1">
      <c r="H12" s="16"/>
      <c r="I12" s="16"/>
    </row>
    <row r="13" spans="2:10" ht="7.5" customHeight="1">
      <c r="H13" s="17"/>
      <c r="I13" s="17"/>
    </row>
    <row r="14" spans="2:10" ht="15" customHeight="1">
      <c r="B14" s="125" t="s">
        <v>7</v>
      </c>
      <c r="C14" s="127" t="s">
        <v>86</v>
      </c>
      <c r="E14" s="127"/>
      <c r="H14" s="130">
        <f>H16+H17+H18</f>
        <v>0</v>
      </c>
      <c r="I14" s="131">
        <f>SUM(I16:I17)</f>
        <v>0</v>
      </c>
    </row>
    <row r="15" spans="2:10" s="18" customFormat="1" ht="8.25" customHeight="1">
      <c r="B15" s="137"/>
      <c r="C15" s="136"/>
      <c r="E15" s="138"/>
      <c r="H15" s="70"/>
      <c r="I15" s="19"/>
      <c r="J15" s="159"/>
    </row>
    <row r="16" spans="2:10" hidden="1">
      <c r="B16" s="71"/>
      <c r="D16" s="2" t="s">
        <v>11</v>
      </c>
      <c r="E16" s="2"/>
      <c r="F16" s="242" t="s">
        <v>119</v>
      </c>
      <c r="G16" s="246"/>
      <c r="H16" s="70"/>
      <c r="I16" s="70">
        <v>0</v>
      </c>
    </row>
    <row r="17" spans="2:10" ht="15" hidden="1" customHeight="1">
      <c r="B17" s="71"/>
      <c r="D17" s="2" t="s">
        <v>12</v>
      </c>
      <c r="E17" s="2"/>
      <c r="F17" s="242" t="s">
        <v>120</v>
      </c>
      <c r="G17" s="246"/>
      <c r="H17" s="70"/>
      <c r="I17" s="19"/>
    </row>
    <row r="18" spans="2:10" s="18" customFormat="1" ht="15" hidden="1" customHeight="1">
      <c r="B18" s="72"/>
      <c r="C18" s="73"/>
      <c r="D18" s="2" t="s">
        <v>122</v>
      </c>
      <c r="E18" s="136"/>
      <c r="F18" s="18" t="s">
        <v>123</v>
      </c>
      <c r="H18" s="70"/>
      <c r="I18" s="19"/>
      <c r="J18" s="159"/>
    </row>
    <row r="19" spans="2:10" ht="15" customHeight="1">
      <c r="B19" s="125" t="s">
        <v>23</v>
      </c>
      <c r="C19" s="127" t="s">
        <v>87</v>
      </c>
      <c r="D19" s="127"/>
      <c r="E19" s="2"/>
      <c r="H19" s="130" t="e">
        <f>H21+H27+H34+H46+H32</f>
        <v>#REF!</v>
      </c>
      <c r="I19" s="130">
        <f>I21+I27+I34+I46+I32</f>
        <v>0</v>
      </c>
    </row>
    <row r="20" spans="2:10" s="18" customFormat="1" ht="8.25" customHeight="1">
      <c r="B20" s="137"/>
      <c r="C20" s="136"/>
      <c r="D20" s="138"/>
      <c r="E20" s="136"/>
      <c r="H20" s="70"/>
      <c r="I20" s="70"/>
      <c r="J20" s="159"/>
    </row>
    <row r="21" spans="2:10" ht="15" customHeight="1">
      <c r="B21" s="126">
        <v>1</v>
      </c>
      <c r="C21" s="71"/>
      <c r="D21" s="2"/>
      <c r="E21" s="2" t="s">
        <v>110</v>
      </c>
      <c r="F21" s="2"/>
      <c r="G21" s="136"/>
      <c r="H21" s="130">
        <f>+H23+H24</f>
        <v>0</v>
      </c>
      <c r="I21" s="130">
        <f>I23+I24-I25</f>
        <v>0</v>
      </c>
    </row>
    <row r="22" spans="2:10" s="18" customFormat="1" ht="15" customHeight="1">
      <c r="B22" s="139"/>
      <c r="C22" s="72"/>
      <c r="D22" s="136"/>
      <c r="E22" s="136"/>
      <c r="F22" s="136"/>
      <c r="G22" s="136"/>
      <c r="H22" s="140"/>
      <c r="I22" s="70"/>
      <c r="J22" s="159"/>
    </row>
    <row r="23" spans="2:10" hidden="1">
      <c r="B23" s="122"/>
      <c r="D23" s="128" t="s">
        <v>11</v>
      </c>
      <c r="F23" s="124" t="s">
        <v>88</v>
      </c>
      <c r="G23" s="142"/>
      <c r="H23" s="70"/>
      <c r="I23" s="70">
        <v>0</v>
      </c>
    </row>
    <row r="24" spans="2:10" ht="12.75" hidden="1" customHeight="1">
      <c r="B24" s="122"/>
      <c r="D24" s="128" t="s">
        <v>12</v>
      </c>
      <c r="F24" s="124" t="s">
        <v>111</v>
      </c>
      <c r="G24" s="142"/>
      <c r="H24" s="70"/>
      <c r="I24" s="70">
        <v>0</v>
      </c>
    </row>
    <row r="25" spans="2:10" hidden="1">
      <c r="B25" s="122"/>
      <c r="D25" s="128" t="s">
        <v>14</v>
      </c>
      <c r="F25" s="124" t="s">
        <v>89</v>
      </c>
      <c r="G25" s="142"/>
      <c r="H25" s="70"/>
      <c r="I25" s="70">
        <v>0</v>
      </c>
    </row>
    <row r="26" spans="2:10" s="18" customFormat="1" ht="15" hidden="1" customHeight="1">
      <c r="B26" s="123"/>
      <c r="C26" s="141"/>
      <c r="E26" s="142"/>
      <c r="H26" s="70"/>
      <c r="I26" s="70"/>
      <c r="J26" s="159"/>
    </row>
    <row r="27" spans="2:10" ht="15" customHeight="1">
      <c r="B27" s="122">
        <v>2</v>
      </c>
      <c r="C27" s="128"/>
      <c r="E27" s="4" t="s">
        <v>90</v>
      </c>
      <c r="H27" s="130" t="e">
        <f>H29+H30</f>
        <v>#REF!</v>
      </c>
      <c r="I27" s="131">
        <f>SUM(I29:I30)</f>
        <v>0</v>
      </c>
    </row>
    <row r="28" spans="2:10" s="18" customFormat="1" ht="8.25" customHeight="1">
      <c r="B28" s="123"/>
      <c r="C28" s="141"/>
      <c r="H28" s="143"/>
      <c r="I28" s="70"/>
      <c r="J28" s="159"/>
    </row>
    <row r="29" spans="2:10" ht="15" customHeight="1">
      <c r="B29" s="122"/>
      <c r="D29" s="128" t="s">
        <v>11</v>
      </c>
      <c r="F29" s="124" t="s">
        <v>91</v>
      </c>
      <c r="G29" s="142"/>
      <c r="H29" s="19" t="e">
        <f>+#REF!</f>
        <v>#REF!</v>
      </c>
      <c r="I29" s="19">
        <v>0</v>
      </c>
    </row>
    <row r="30" spans="2:10" ht="15" customHeight="1">
      <c r="B30" s="122"/>
      <c r="D30" s="128" t="s">
        <v>12</v>
      </c>
      <c r="F30" s="124" t="s">
        <v>92</v>
      </c>
      <c r="G30" s="142"/>
      <c r="H30" s="19" t="e">
        <f>+#REF!</f>
        <v>#REF!</v>
      </c>
      <c r="I30" s="19">
        <v>0</v>
      </c>
    </row>
    <row r="31" spans="2:10" s="18" customFormat="1" ht="15" customHeight="1">
      <c r="B31" s="123"/>
      <c r="C31" s="141"/>
      <c r="E31" s="142"/>
      <c r="H31" s="19"/>
      <c r="I31" s="19"/>
      <c r="J31" s="159"/>
    </row>
    <row r="32" spans="2:10" ht="15" customHeight="1">
      <c r="B32" s="122">
        <v>3</v>
      </c>
      <c r="C32" s="128"/>
      <c r="D32" s="4" t="s">
        <v>93</v>
      </c>
      <c r="E32" s="124"/>
      <c r="H32" s="131">
        <v>0</v>
      </c>
      <c r="I32" s="131">
        <v>0</v>
      </c>
    </row>
    <row r="33" spans="2:10" s="18" customFormat="1" ht="15" customHeight="1">
      <c r="B33" s="123"/>
      <c r="C33" s="141"/>
      <c r="E33" s="142"/>
      <c r="H33" s="19">
        <v>0</v>
      </c>
      <c r="I33" s="19"/>
      <c r="J33" s="159"/>
    </row>
    <row r="34" spans="2:10" ht="15" customHeight="1">
      <c r="B34" s="122">
        <v>4</v>
      </c>
      <c r="C34" s="128"/>
      <c r="E34" s="4" t="s">
        <v>94</v>
      </c>
      <c r="H34" s="131" t="e">
        <f>SUM(H36:H44)</f>
        <v>#REF!</v>
      </c>
      <c r="I34" s="131">
        <f>SUM(I36:I44)</f>
        <v>0</v>
      </c>
    </row>
    <row r="35" spans="2:10" s="18" customFormat="1" ht="8.25" customHeight="1">
      <c r="B35" s="123"/>
      <c r="C35" s="141"/>
      <c r="H35" s="140"/>
      <c r="I35" s="19"/>
      <c r="J35" s="159"/>
    </row>
    <row r="36" spans="2:10" ht="15" hidden="1" customHeight="1">
      <c r="B36" s="122"/>
      <c r="D36" s="48" t="s">
        <v>11</v>
      </c>
      <c r="F36" s="124" t="s">
        <v>95</v>
      </c>
      <c r="G36" s="142"/>
      <c r="H36" s="19"/>
      <c r="I36" s="19"/>
    </row>
    <row r="37" spans="2:10" ht="15" hidden="1" customHeight="1">
      <c r="B37" s="122"/>
      <c r="D37" s="48" t="s">
        <v>12</v>
      </c>
      <c r="F37" s="124" t="s">
        <v>96</v>
      </c>
      <c r="G37" s="142"/>
      <c r="H37" s="19"/>
      <c r="I37" s="19"/>
    </row>
    <row r="38" spans="2:10" ht="15" hidden="1" customHeight="1">
      <c r="B38" s="122"/>
      <c r="D38" s="48" t="s">
        <v>14</v>
      </c>
      <c r="F38" s="124" t="s">
        <v>107</v>
      </c>
      <c r="G38" s="142"/>
      <c r="H38" s="19"/>
      <c r="I38" s="19"/>
    </row>
    <row r="39" spans="2:10" ht="15" hidden="1" customHeight="1">
      <c r="B39" s="122"/>
      <c r="D39" s="48" t="s">
        <v>15</v>
      </c>
      <c r="F39" s="124" t="s">
        <v>97</v>
      </c>
      <c r="G39" s="142"/>
      <c r="H39" s="19"/>
      <c r="I39" s="19"/>
    </row>
    <row r="40" spans="2:10" ht="15" hidden="1" customHeight="1">
      <c r="B40" s="122"/>
      <c r="D40" s="48" t="s">
        <v>20</v>
      </c>
      <c r="F40" s="124" t="s">
        <v>37</v>
      </c>
      <c r="G40" s="142"/>
      <c r="H40" s="19"/>
      <c r="I40" s="19"/>
    </row>
    <row r="41" spans="2:10" ht="15" customHeight="1">
      <c r="B41" s="122"/>
      <c r="D41" s="48" t="s">
        <v>71</v>
      </c>
      <c r="F41" s="124" t="s">
        <v>112</v>
      </c>
      <c r="G41" s="142"/>
      <c r="H41" s="19" t="e">
        <f>+SUM(#REF!)</f>
        <v>#REF!</v>
      </c>
      <c r="I41" s="19"/>
    </row>
    <row r="42" spans="2:10" ht="15" hidden="1" customHeight="1">
      <c r="B42" s="122"/>
      <c r="D42" s="48" t="s">
        <v>72</v>
      </c>
      <c r="F42" s="124" t="s">
        <v>98</v>
      </c>
      <c r="G42" s="142"/>
      <c r="H42" s="19"/>
      <c r="I42" s="19"/>
    </row>
    <row r="43" spans="2:10" ht="15" hidden="1" customHeight="1">
      <c r="B43" s="122"/>
      <c r="D43" s="48" t="s">
        <v>73</v>
      </c>
      <c r="E43" s="124"/>
      <c r="F43" s="124" t="s">
        <v>121</v>
      </c>
      <c r="G43" s="142"/>
      <c r="H43" s="19"/>
      <c r="I43" s="19"/>
    </row>
    <row r="44" spans="2:10" ht="15" hidden="1" customHeight="1">
      <c r="B44" s="122"/>
      <c r="D44" s="48" t="s">
        <v>74</v>
      </c>
      <c r="E44" s="124"/>
      <c r="F44" s="124" t="s">
        <v>108</v>
      </c>
      <c r="G44" s="142"/>
      <c r="H44" s="19"/>
      <c r="I44" s="19"/>
    </row>
    <row r="45" spans="2:10" s="18" customFormat="1" ht="15" customHeight="1">
      <c r="B45" s="123"/>
      <c r="C45" s="50"/>
      <c r="E45" s="142"/>
      <c r="H45" s="19"/>
      <c r="I45" s="19"/>
      <c r="J45" s="159"/>
    </row>
    <row r="46" spans="2:10" ht="15" customHeight="1">
      <c r="B46" s="122">
        <v>5</v>
      </c>
      <c r="C46" s="128"/>
      <c r="E46" s="4" t="s">
        <v>99</v>
      </c>
      <c r="H46" s="131">
        <v>0</v>
      </c>
      <c r="I46" s="131">
        <f>SUM(I48:I50)</f>
        <v>0</v>
      </c>
    </row>
    <row r="47" spans="2:10" s="18" customFormat="1" ht="8.25" customHeight="1">
      <c r="B47" s="123"/>
      <c r="C47" s="141"/>
      <c r="H47" s="19"/>
      <c r="I47" s="19"/>
      <c r="J47" s="159"/>
    </row>
    <row r="48" spans="2:10" ht="15" hidden="1" customHeight="1">
      <c r="B48" s="122"/>
      <c r="D48" s="48" t="s">
        <v>11</v>
      </c>
      <c r="F48" s="124" t="s">
        <v>100</v>
      </c>
      <c r="G48" s="142"/>
      <c r="H48" s="19" t="e">
        <f>+#REF!</f>
        <v>#REF!</v>
      </c>
      <c r="I48" s="19">
        <v>0</v>
      </c>
    </row>
    <row r="49" spans="2:10" ht="15" hidden="1" customHeight="1">
      <c r="B49" s="122"/>
      <c r="D49" s="48" t="s">
        <v>12</v>
      </c>
      <c r="E49" s="124"/>
      <c r="F49" s="124" t="s">
        <v>116</v>
      </c>
      <c r="G49" s="142"/>
      <c r="H49" s="19"/>
      <c r="I49" s="19"/>
    </row>
    <row r="50" spans="2:10" ht="15" hidden="1" customHeight="1">
      <c r="B50" s="122"/>
      <c r="D50" s="48" t="s">
        <v>14</v>
      </c>
      <c r="E50" s="124"/>
      <c r="H50" s="19"/>
      <c r="I50" s="19"/>
    </row>
    <row r="51" spans="2:10" s="18" customFormat="1" ht="15" customHeight="1">
      <c r="B51" s="123"/>
      <c r="C51" s="141"/>
      <c r="E51" s="142"/>
      <c r="H51" s="19"/>
      <c r="I51" s="19"/>
      <c r="J51" s="159"/>
    </row>
    <row r="52" spans="2:10" ht="15" customHeight="1">
      <c r="B52" s="125" t="s">
        <v>43</v>
      </c>
      <c r="C52" s="128"/>
      <c r="D52" s="127" t="s">
        <v>101</v>
      </c>
      <c r="E52" s="124"/>
      <c r="H52" s="131" t="e">
        <f>+H14-H19</f>
        <v>#REF!</v>
      </c>
      <c r="I52" s="131">
        <f>+I14-I19</f>
        <v>0</v>
      </c>
    </row>
    <row r="53" spans="2:10" s="18" customFormat="1" ht="8.25" customHeight="1">
      <c r="B53" s="139"/>
      <c r="C53" s="141"/>
      <c r="D53" s="138"/>
      <c r="E53" s="142"/>
      <c r="H53" s="19"/>
      <c r="I53" s="19"/>
      <c r="J53" s="159"/>
    </row>
    <row r="54" spans="2:10" ht="15" hidden="1" customHeight="1">
      <c r="B54" s="122"/>
      <c r="C54" s="128"/>
      <c r="D54" s="48" t="s">
        <v>11</v>
      </c>
      <c r="E54" s="124"/>
      <c r="F54" s="2" t="s">
        <v>109</v>
      </c>
      <c r="G54" s="136"/>
      <c r="H54" s="70"/>
      <c r="I54" s="70"/>
    </row>
    <row r="55" spans="2:10" s="18" customFormat="1" ht="15" hidden="1" customHeight="1">
      <c r="B55" s="123"/>
      <c r="C55" s="141"/>
      <c r="E55" s="142"/>
      <c r="H55" s="70"/>
      <c r="I55" s="70"/>
      <c r="J55" s="159"/>
    </row>
    <row r="56" spans="2:10" ht="15" customHeight="1">
      <c r="B56" s="122">
        <v>6</v>
      </c>
      <c r="C56" s="128"/>
      <c r="D56" s="4" t="s">
        <v>102</v>
      </c>
      <c r="E56" s="124"/>
      <c r="H56" s="130"/>
      <c r="I56" s="130"/>
    </row>
    <row r="57" spans="2:10" s="18" customFormat="1" ht="8.25" customHeight="1">
      <c r="B57" s="123"/>
      <c r="C57" s="141"/>
      <c r="E57" s="142"/>
      <c r="H57" s="70"/>
      <c r="I57" s="70"/>
      <c r="J57" s="159"/>
    </row>
    <row r="58" spans="2:10" ht="15" hidden="1" customHeight="1">
      <c r="B58" s="122"/>
      <c r="C58" s="128"/>
      <c r="D58" s="48" t="s">
        <v>11</v>
      </c>
      <c r="E58" s="124"/>
      <c r="H58" s="70"/>
      <c r="I58" s="70"/>
    </row>
    <row r="59" spans="2:10" s="18" customFormat="1" ht="15" customHeight="1">
      <c r="B59" s="123"/>
      <c r="C59" s="141"/>
      <c r="E59" s="142"/>
      <c r="H59" s="70"/>
      <c r="I59" s="70"/>
      <c r="J59" s="159"/>
    </row>
    <row r="60" spans="2:10" ht="15" customHeight="1">
      <c r="B60" s="149" t="s">
        <v>44</v>
      </c>
      <c r="C60" s="150"/>
      <c r="D60" s="151" t="s">
        <v>103</v>
      </c>
      <c r="E60" s="152"/>
      <c r="F60" s="153"/>
      <c r="G60" s="247"/>
      <c r="H60" s="154" t="e">
        <f>H52-H56</f>
        <v>#REF!</v>
      </c>
      <c r="I60" s="154">
        <f>I52-I56</f>
        <v>0</v>
      </c>
    </row>
    <row r="61" spans="2:10" ht="15" customHeight="1">
      <c r="B61" s="122"/>
      <c r="C61" s="128"/>
      <c r="E61" s="124"/>
      <c r="H61" s="148"/>
      <c r="I61" s="148"/>
    </row>
    <row r="62" spans="2:10" ht="2.25" customHeight="1">
      <c r="H62" s="17"/>
      <c r="I62" s="17"/>
    </row>
    <row r="63" spans="2:10" ht="2.25" customHeight="1">
      <c r="H63" s="84"/>
      <c r="I63" s="84"/>
    </row>
    <row r="64" spans="2:10" ht="2.25" customHeight="1">
      <c r="H64" s="84"/>
      <c r="I64" s="84"/>
    </row>
    <row r="65" spans="8:9" ht="2.25" customHeight="1">
      <c r="H65" s="84"/>
      <c r="I65" s="84"/>
    </row>
    <row r="66" spans="8:9" ht="2.25" customHeight="1">
      <c r="H66" s="84"/>
      <c r="I66" s="84"/>
    </row>
    <row r="67" spans="8:9" ht="2.25" customHeight="1">
      <c r="H67" s="84"/>
      <c r="I67" s="84"/>
    </row>
    <row r="68" spans="8:9" ht="2.25" customHeight="1">
      <c r="H68" s="84"/>
      <c r="I68" s="84"/>
    </row>
    <row r="69" spans="8:9" ht="2.25" customHeight="1">
      <c r="H69" s="84"/>
      <c r="I69" s="84"/>
    </row>
    <row r="70" spans="8:9" ht="2.25" customHeight="1">
      <c r="H70" s="84"/>
      <c r="I70" s="84"/>
    </row>
    <row r="71" spans="8:9" ht="2.25" customHeight="1">
      <c r="H71" s="84"/>
      <c r="I71" s="84"/>
    </row>
    <row r="73" spans="8:9">
      <c r="H73" s="160"/>
    </row>
  </sheetData>
  <mergeCells count="2">
    <mergeCell ref="B5:F5"/>
    <mergeCell ref="B7:F7"/>
  </mergeCells>
  <phoneticPr fontId="0" type="noConversion"/>
  <printOptions horizontalCentered="1" verticalCentered="1"/>
  <pageMargins left="0.51181102362204722" right="0.51181102362204722" top="0" bottom="0" header="0" footer="0"/>
  <pageSetup paperSize="9" scale="92" orientation="portrait" r:id="rId1"/>
  <headerFooter alignWithMargins="0">
    <oddHeader>&amp;L&amp;F&amp;R&amp;A</oddHeader>
  </headerFooter>
  <ignoredErrors>
    <ignoredError sqref="H61:I71 H72:I72 I54 I17 I49 H47:I47 H20:I20 H53 H57:I59 H55:I55 H50:I51 H34 H35:I35 H45 I33 H27 H28:I28 H31:I31 H22:I22 H26:I26 I18 H15:I15 H9:I13 I19 I27 I25 I21 I34 I46 I52 H60:I60 I53 H48 I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Cover</vt:lpstr>
      <vt:lpstr>A -Bilanci</vt:lpstr>
      <vt:lpstr>B-Te Ardhura_Shpenzime</vt:lpstr>
      <vt:lpstr>begin</vt:lpstr>
      <vt:lpstr>period</vt:lpstr>
      <vt:lpstr>'A -Bilanci'!Print_Area</vt:lpstr>
      <vt:lpstr>'B-Te Ardhura_Shpenzime'!Print_Area</vt:lpstr>
      <vt:lpstr>Cover!Print_Area</vt:lpstr>
      <vt:lpstr>'A -Bilanci'!Print_Titles</vt:lpstr>
      <vt:lpstr>'B-Te Ardhura_Shpenzime'!Print_Titles</vt:lpstr>
      <vt:lpstr>prior</vt:lpstr>
    </vt:vector>
  </TitlesOfParts>
  <Company>biomingti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biomin</dc:creator>
  <cp:lastModifiedBy>user</cp:lastModifiedBy>
  <cp:lastPrinted>2013-03-30T14:16:23Z</cp:lastPrinted>
  <dcterms:created xsi:type="dcterms:W3CDTF">2002-08-15T10:37:59Z</dcterms:created>
  <dcterms:modified xsi:type="dcterms:W3CDTF">2013-07-29T11:09:22Z</dcterms:modified>
</cp:coreProperties>
</file>