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Puna\Firmat dhjetor 2017\2-Elb Ndertusi shpk\Bilancet\Bilanci 2020\Qkb\"/>
    </mc:Choice>
  </mc:AlternateContent>
  <bookViews>
    <workbookView xWindow="-120" yWindow="-120" windowWidth="20730" windowHeight="111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C25" i="1" s="1"/>
  <c r="B23" i="1"/>
  <c r="C12" i="1"/>
  <c r="C17" i="1" l="1"/>
  <c r="B12" i="1" l="1"/>
  <c r="B17" i="1" s="1"/>
  <c r="B25" i="1" s="1"/>
  <c r="B27" i="1" s="1"/>
  <c r="C27" i="1"/>
  <c r="M6" i="1"/>
  <c r="M7" i="1"/>
  <c r="M21" i="1"/>
  <c r="N11" i="1"/>
  <c r="N24" i="1"/>
  <c r="M22" i="1"/>
  <c r="N18" i="1"/>
  <c r="M12" i="1"/>
  <c r="M27" i="1"/>
  <c r="N19" i="1"/>
  <c r="M10" i="1"/>
  <c r="N13" i="1"/>
  <c r="M14" i="1"/>
  <c r="N17" i="1"/>
  <c r="N26" i="1"/>
  <c r="N12" i="1"/>
  <c r="N27" i="1"/>
  <c r="N7" i="1"/>
  <c r="M18" i="1"/>
  <c r="N15" i="1"/>
  <c r="M23" i="1"/>
  <c r="N16" i="1"/>
  <c r="M24" i="1"/>
  <c r="N6" i="1"/>
  <c r="M11" i="1"/>
  <c r="M25" i="1"/>
  <c r="N14" i="1"/>
  <c r="M8" i="1"/>
  <c r="M26" i="1"/>
  <c r="N22" i="1"/>
  <c r="M16" i="1"/>
  <c r="N9" i="1"/>
  <c r="N23" i="1"/>
  <c r="M13" i="1"/>
  <c r="N20" i="1"/>
  <c r="N25" i="1"/>
  <c r="M15" i="1"/>
  <c r="N8" i="1"/>
  <c r="M19" i="1"/>
  <c r="M20" i="1"/>
  <c r="M17" i="1"/>
  <c r="N21" i="1"/>
  <c r="M9" i="1"/>
  <c r="N1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<sst xmlns="http://schemas.openxmlformats.org/spreadsheetml/2006/main" count="28" uniqueCount="27">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</sst>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3" workbookViewId="0">
      <selection activeCell="B27" sqref="B27"/>
    </sheetView>
  </sheetViews>
  <sheetFormatPr defaultRowHeight="14.5" x14ac:dyDescent="0.35"/>
  <cols>
    <col min="1" max="1" width="72.26953125" customWidth="1"/>
    <col min="2" max="2" width="10.453125" bestFit="1" customWidth="1"/>
    <col min="3" max="3" width="12" bestFit="1" customWidth="1"/>
    <col min="6" max="6" width="9.1796875" customWidth="1"/>
    <col min="7" max="7" width="8.54296875" customWidth="1"/>
    <col min="11" max="11" width="12.1796875" customWidth="1"/>
    <col min="12" max="12" width="3" bestFit="1" customWidth="1"/>
    <col min="13" max="13" width="24.7265625" bestFit="1" customWidth="1"/>
    <col min="14" max="14" width="26.1796875" bestFit="1" customWidth="1"/>
  </cols>
  <sheetData>
    <row r="1" spans="1:14" x14ac:dyDescent="0.35">
      <c r="M1" t="s">
        <v>26</v>
      </c>
      <c r="N1" s="20" t="s">
        <v>25</v>
      </c>
    </row>
    <row r="2" spans="1:14" ht="15" customHeight="1" x14ac:dyDescent="0.35">
      <c r="A2" s="21" t="s">
        <v>24</v>
      </c>
      <c r="B2" s="19" t="s">
        <v>23</v>
      </c>
      <c r="C2" s="19" t="s">
        <v>23</v>
      </c>
    </row>
    <row r="3" spans="1:14" ht="15" customHeight="1" x14ac:dyDescent="0.35">
      <c r="A3" s="22"/>
      <c r="B3" s="19" t="s">
        <v>22</v>
      </c>
      <c r="C3" s="19" t="s">
        <v>21</v>
      </c>
    </row>
    <row r="4" spans="1:14" x14ac:dyDescent="0.35">
      <c r="A4" s="18" t="s">
        <v>20</v>
      </c>
      <c r="B4" s="1"/>
      <c r="C4" s="1"/>
    </row>
    <row r="5" spans="1:14" x14ac:dyDescent="0.35">
      <c r="B5" s="17"/>
      <c r="C5" s="1"/>
    </row>
    <row r="6" spans="1:14" x14ac:dyDescent="0.35">
      <c r="A6" s="10" t="s">
        <v>19</v>
      </c>
      <c r="B6" s="4">
        <v>172277426</v>
      </c>
      <c r="C6" s="1">
        <v>64933579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10" t="s">
        <v>15</v>
      </c>
      <c r="B10" s="9">
        <v>-148388179</v>
      </c>
      <c r="C10" s="1">
        <v>-45628118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10" t="s">
        <v>14</v>
      </c>
      <c r="B11" s="9">
        <v>-7366221</v>
      </c>
      <c r="C11" s="1">
        <v>-10431580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10" t="s">
        <v>13</v>
      </c>
      <c r="B12" s="16">
        <f>SUM(B13:B14)</f>
        <v>-7417685</v>
      </c>
      <c r="C12" s="16">
        <f>SUM(C13:C14)</f>
        <v>-5719932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15" t="s">
        <v>12</v>
      </c>
      <c r="B13" s="9">
        <v>-6356200</v>
      </c>
      <c r="C13" s="1">
        <v>-4901900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15" t="s">
        <v>11</v>
      </c>
      <c r="B14" s="9">
        <v>-1061485</v>
      </c>
      <c r="C14" s="1">
        <v>-818032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10" t="s">
        <v>10</v>
      </c>
      <c r="B15" s="14">
        <v>-442305</v>
      </c>
      <c r="C15" s="1">
        <v>-391792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11" t="s">
        <v>8</v>
      </c>
      <c r="B17" s="7">
        <f>SUM(B6:B12,B15:B16)</f>
        <v>8663036</v>
      </c>
      <c r="C17" s="7">
        <f>SUM(C6:C12,C15:C16)</f>
        <v>2762157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9" t="s">
        <v>6</v>
      </c>
      <c r="B20" s="4">
        <v>-1069597</v>
      </c>
      <c r="C20" s="1">
        <v>-436602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10" t="s">
        <v>5</v>
      </c>
      <c r="B21" s="9">
        <v>-269647</v>
      </c>
      <c r="C21" s="1">
        <v>-1927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8" t="s">
        <v>3</v>
      </c>
      <c r="B23" s="7">
        <f>SUM(B20:B22)</f>
        <v>-1339244</v>
      </c>
      <c r="C23" s="7">
        <f>SUM(C20:C22)</f>
        <v>-438529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3" t="s">
        <v>2</v>
      </c>
      <c r="B25" s="6">
        <f>B23+B17</f>
        <v>7323792</v>
      </c>
      <c r="C25" s="6">
        <f>C23+C17</f>
        <v>2323628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5" t="s">
        <v>1</v>
      </c>
      <c r="B26" s="4">
        <v>1178447</v>
      </c>
      <c r="C26" s="1">
        <v>552949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3" t="s">
        <v>0</v>
      </c>
      <c r="B27" s="2">
        <f>B25-B26</f>
        <v>6145345</v>
      </c>
      <c r="C27" s="2">
        <f>C25-C26</f>
        <v>1770679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"/>
      <c r="C28" s="1"/>
    </row>
    <row r="29" spans="1:14" x14ac:dyDescent="0.35">
      <c r="A29" s="1"/>
      <c r="B29" s="1"/>
      <c r="C29" s="1"/>
    </row>
    <row r="30" spans="1:14" x14ac:dyDescent="0.3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2021-07-21T22:51:20Z</dcterms:modified>
</cp:coreProperties>
</file>