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dafone-my.sharepoint.com/personal/florida_zhgjuni_vodafone_com/Documents/Desktop/VF/2022/TAX/Financial Statement 2023/Mars 2025/QKB/"/>
    </mc:Choice>
  </mc:AlternateContent>
  <xr:revisionPtr revIDLastSave="37" documentId="11_54014552140022F8612D408981AFE89F473231D9" xr6:coauthVersionLast="47" xr6:coauthVersionMax="47" xr10:uidLastSave="{983E2F5E-E425-4B69-8EEE-FCE56FC8D2AF}"/>
  <bookViews>
    <workbookView xWindow="-110" yWindow="-110" windowWidth="19420" windowHeight="10300" tabRatio="883" xr2:uid="{00000000-000D-0000-FFFF-FFFF00000000}"/>
  </bookViews>
  <sheets>
    <sheet name="1.Pasqyra e Perform. (funks)" sheetId="23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3" l="1"/>
  <c r="B28" i="23" s="1"/>
  <c r="B31" i="23" s="1"/>
  <c r="B36" i="23" s="1"/>
  <c r="B51" i="23" s="1"/>
  <c r="D16" i="23"/>
  <c r="D28" i="23"/>
  <c r="D31" i="23" s="1"/>
  <c r="D36" i="23" s="1"/>
  <c r="D51" i="23" s="1"/>
  <c r="B60" i="23"/>
  <c r="D60" i="23"/>
  <c r="B68" i="23"/>
  <c r="D68" i="23"/>
  <c r="B70" i="23"/>
  <c r="D70" i="23"/>
  <c r="D72" i="23" l="1"/>
  <c r="B72" i="23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<sst xmlns="http://schemas.openxmlformats.org/spreadsheetml/2006/main" count="418" uniqueCount="269">
  <si>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</si>
  <si>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</si>
  <si>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</si>
  <si>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</si>
  <si>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</si>
  <si>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</si>
  <si>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</si>
  <si>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</si>
  <si>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</si>
  <si>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</si>
  <si>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</si>
  <si>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</si>
  <si>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</si>
  <si>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</si>
  <si>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</si>
  <si>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</si>
  <si>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</si>
  <si>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</si>
  <si>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</si>
  <si>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</si>
  <si>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</si>
  <si>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</si>
  <si>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</si>
  <si>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</si>
  <si>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</si>
  <si>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</si>
  <si>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</si>
  <si>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</si>
  <si>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</si>
  <si>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</si>
  <si>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</si>
  <si>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</si>
  <si>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</si>
  <si>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</si>
  <si>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</si>
  <si>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</si>
  <si>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</si>
  <si>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</si>
  <si>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</si>
  <si>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</si>
  <si>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</si>
  <si>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</si>
  <si>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</si>
  <si>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</si>
  <si>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</si>
  <si>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</si>
  <si>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</si>
  <si>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</si>
  <si>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</si>
  <si>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</si>
  <si>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</si>
  <si>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</si>
  <si>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</si>
  <si>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</si>
  <si>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</si>
  <si>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</si>
  <si>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</si>
  <si>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</si>
  <si>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</si>
  <si>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</si>
  <si>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</si>
  <si>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</si>
  <si>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</si>
  <si>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</si>
  <si>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</si>
  <si>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</si>
  <si>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</si>
  <si>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</si>
  <si>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</si>
  <si>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</si>
  <si>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</si>
  <si>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</si>
  <si>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</si>
  <si>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</si>
  <si>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</si>
  <si>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</si>
  <si>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</si>
  <si>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</si>
  <si>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</si>
  <si>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</si>
  <si>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</si>
  <si>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</si>
  <si>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</si>
  <si>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</si>
  <si>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</si>
  <si>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</si>
  <si>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</si>
  <si>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</si>
  <si>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</si>
  <si>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</si>
  <si>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</si>
  <si>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</si>
  <si>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</si>
  <si>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</si>
  <si>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</si>
  <si>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</si>
  <si>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</si>
  <si>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</si>
  <si>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</si>
  <si>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</si>
  <si>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</si>
  <si>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</si>
  <si>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</si>
  <si>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</si>
  <si>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</si>
  <si>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</si>
  <si>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</si>
  <si>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</si>
  <si>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</si>
  <si>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</si>
  <si>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</si>
  <si>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</si>
  <si>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</si>
  <si>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</si>
  <si>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</si>
  <si>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</si>
  <si>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</si>
  <si>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</si>
  <si>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</si>
  <si>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</si>
  <si>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</si>
  <si>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</si>
  <si>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</si>
  <si>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</si>
  <si>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</si>
  <si>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</si>
  <si>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</si>
  <si>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</si>
  <si>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</si>
  <si>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</si>
  <si>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</si>
  <si>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</si>
  <si>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</si>
  <si>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</si>
  <si>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</si>
  <si>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</si>
  <si>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</si>
  <si>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</si>
  <si>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</si>
  <si>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</si>
  <si>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</si>
  <si>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</si>
  <si>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</si>
  <si>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</si>
  <si>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</si>
  <si>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</si>
  <si>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</si>
  <si>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</si>
  <si>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</si>
  <si>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</si>
  <si>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</si>
  <si>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</si>
  <si>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</si>
  <si>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</si>
  <si>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</si>
  <si>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</si>
  <si>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</si>
  <si>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</si>
  <si>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</si>
  <si>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</si>
  <si>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</si>
  <si>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</si>
  <si>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</si>
  <si>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</si>
  <si>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</si>
  <si>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</si>
  <si>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</si>
  <si>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</si>
  <si>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</si>
  <si>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</si>
  <si>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</si>
  <si>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</si>
  <si>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</si>
  <si>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</si>
  <si>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</si>
  <si>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</si>
  <si>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</si>
  <si>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</si>
  <si>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</si>
  <si>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</si>
  <si>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</si>
  <si>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</si>
  <si>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</si>
  <si>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</si>
  <si>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</si>
  <si>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</si>
  <si>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</si>
  <si>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</si>
  <si>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</si>
  <si>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</si>
  <si>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</si>
  <si>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</si>
  <si>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</si>
  <si>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</si>
  <si>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</si>
  <si>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</si>
  <si>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</si>
  <si>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</si>
  <si>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</si>
  <si>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</si>
  <si>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</si>
  <si>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</si>
  <si>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</si>
  <si>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</si>
  <si>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</si>
  <si>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</si>
  <si>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</si>
  <si>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</si>
  <si>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</si>
  <si>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</si>
  <si>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</si>
  <si>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</si>
  <si>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</si>
  <si>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</si>
  <si>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</si>
  <si>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</si>
  <si>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</si>
  <si>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</si>
  <si>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</si>
  <si>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</si>
  <si>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Lek/Mije Lek/Miljon Lek</t>
  </si>
  <si>
    <t>Te ardhura te tjera gjitheperfshirese</t>
  </si>
  <si>
    <t>Aktivitetet e vazhdueshme</t>
  </si>
  <si>
    <t>Te ardhura nga investimet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</si>
  <si>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</si>
  <si>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</si>
  <si>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</si>
  <si>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</si>
  <si>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</si>
  <si>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</si>
  <si>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</si>
  <si>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</si>
  <si>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</si>
  <si>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</si>
  <si>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</si>
  <si>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</si>
  <si>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</si>
  <si>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</si>
  <si>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</si>
  <si>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</si>
  <si>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</si>
  <si>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</si>
  <si>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</si>
  <si>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</si>
  <si>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</si>
  <si>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</si>
  <si>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</si>
  <si>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funksionit)</t>
    </r>
  </si>
  <si>
    <t>Te ardhura te shfrytezimit</t>
  </si>
  <si>
    <t>Kosto e shitjeve (perfshire shpenzime te amortizimit dhe zhvleresimit)</t>
  </si>
  <si>
    <t>Fitimi/(humbja) bruto</t>
  </si>
  <si>
    <t>Fitime/(humbje) te tjera</t>
  </si>
  <si>
    <t>Shpenzime te shperndarjes dhe marketingut (perfshire shpenzime te amortizimit dhe zhvleresimit)</t>
  </si>
  <si>
    <t>Shpenzime administrative (perfshire shpenzime te amortizimit dhe zhvleresimit)</t>
  </si>
  <si>
    <t>Te ardhura/(shpenzime) financiare neto</t>
  </si>
  <si>
    <r>
      <t xml:space="preserve">Te tjera </t>
    </r>
    <r>
      <rPr>
        <i/>
        <sz val="10"/>
        <rFont val="Arial"/>
        <family val="2"/>
        <charset val="238"/>
      </rPr>
      <t>(pershkruaj)</t>
    </r>
  </si>
  <si>
    <t>Fitimi/(Humbja) e periudhes nga aktivitetet e vazhdueshme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</si>
  <si>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</si>
  <si>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</si>
  <si>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</si>
  <si>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</si>
  <si>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</si>
  <si>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</si>
  <si>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</si>
  <si>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</si>
  <si>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</si>
  <si>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VODAFONE ALBANIA SH.A.</t>
  </si>
  <si>
    <t>K11715005L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</si>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</sst>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75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76" fillId="0" borderId="0" xfId="0" applyFont="1" applyAlignment="1">
      <alignment wrapText="1"/>
    </xf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0" applyFont="1" applyAlignment="1">
      <alignment wrapText="1"/>
    </xf>
    <xf numFmtId="0" fontId="183" fillId="0" borderId="0" xfId="0" applyFont="1" applyAlignment="1">
      <alignment wrapText="1"/>
    </xf>
    <xf numFmtId="0" fontId="13" fillId="0" borderId="0" xfId="0" applyFont="1" applyAlignment="1">
      <alignment horizontal="left" vertical="center"/>
    </xf>
    <xf numFmtId="0" fontId="18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79" fillId="0" borderId="0" xfId="0" applyFont="1" applyAlignment="1">
      <alignment horizontal="left" wrapText="1" indent="2"/>
    </xf>
    <xf numFmtId="0" fontId="185" fillId="0" borderId="0" xfId="0" applyFont="1" applyAlignment="1">
      <alignment horizontal="left" vertic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  <xf numFmtId="0" fontId="14" fillId="62" borderId="0" xfId="0" applyFont="1" applyFill="1" applyAlignment="1">
      <alignment vertical="center"/>
    </xf>
    <xf numFmtId="0" fontId="177" fillId="0" borderId="0" xfId="0" applyFont="1"/>
    <xf numFmtId="0" fontId="188" fillId="0" borderId="0" xfId="0" applyFont="1"/>
    <xf numFmtId="167" fontId="175" fillId="0" borderId="0" xfId="215" applyNumberFormat="1" applyFont="1" applyAlignment="1">
      <alignment horizontal="center"/>
    </xf>
    <xf numFmtId="167" fontId="175" fillId="0" borderId="0" xfId="215" applyNumberFormat="1" applyFont="1"/>
    <xf numFmtId="167" fontId="177" fillId="0" borderId="0" xfId="215" applyNumberFormat="1" applyFont="1" applyAlignment="1">
      <alignment horizontal="center" vertical="center"/>
    </xf>
    <xf numFmtId="167" fontId="178" fillId="0" borderId="0" xfId="215" applyNumberFormat="1" applyFont="1"/>
    <xf numFmtId="167" fontId="175" fillId="61" borderId="0" xfId="215" applyNumberFormat="1" applyFont="1" applyFill="1" applyBorder="1" applyAlignment="1" applyProtection="1">
      <alignment horizontal="right" wrapText="1"/>
    </xf>
    <xf numFmtId="167" fontId="178" fillId="0" borderId="0" xfId="215" applyNumberFormat="1" applyFont="1" applyAlignment="1">
      <alignment horizontal="right"/>
    </xf>
    <xf numFmtId="167" fontId="176" fillId="0" borderId="25" xfId="215" applyNumberFormat="1" applyFont="1" applyFill="1" applyBorder="1" applyAlignment="1" applyProtection="1">
      <alignment horizontal="right" wrapText="1"/>
    </xf>
    <xf numFmtId="167" fontId="176" fillId="0" borderId="0" xfId="215" applyNumberFormat="1" applyFont="1" applyAlignment="1">
      <alignment wrapText="1"/>
    </xf>
    <xf numFmtId="167" fontId="179" fillId="0" borderId="0" xfId="215" applyNumberFormat="1" applyFont="1" applyAlignment="1">
      <alignment wrapText="1"/>
    </xf>
    <xf numFmtId="167" fontId="176" fillId="0" borderId="15" xfId="215" applyNumberFormat="1" applyFont="1" applyFill="1" applyBorder="1" applyAlignment="1" applyProtection="1">
      <alignment horizontal="right" wrapText="1"/>
    </xf>
    <xf numFmtId="167" fontId="181" fillId="0" borderId="0" xfId="215" applyNumberFormat="1" applyFont="1" applyAlignment="1">
      <alignment horizontal="right"/>
    </xf>
    <xf numFmtId="167" fontId="176" fillId="0" borderId="25" xfId="215" applyNumberFormat="1" applyFont="1" applyBorder="1" applyAlignment="1">
      <alignment horizontal="right"/>
    </xf>
    <xf numFmtId="167" fontId="176" fillId="0" borderId="15" xfId="215" applyNumberFormat="1" applyFont="1" applyBorder="1" applyAlignment="1">
      <alignment horizontal="right"/>
    </xf>
    <xf numFmtId="167" fontId="175" fillId="61" borderId="0" xfId="215" applyNumberFormat="1" applyFont="1" applyFill="1" applyAlignment="1">
      <alignment horizontal="center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6"/>
  <sheetViews>
    <sheetView showGridLines="0" tabSelected="1" topLeftCell="A68" zoomScaleNormal="100" workbookViewId="0">
      <selection activeCell="B83" sqref="B83"/>
    </sheetView>
  </sheetViews>
  <sheetFormatPr defaultColWidth="9.1796875" defaultRowHeight="14"/>
  <cols>
    <col min="1" max="1" width="58.90625" style="34" customWidth="1"/>
    <col min="2" max="2" width="15.7265625" style="61" customWidth="1"/>
    <col min="3" max="3" width="2.7265625" style="61" customWidth="1"/>
    <col min="4" max="4" width="15.7265625" style="61" customWidth="1"/>
    <col min="5" max="5" width="2.54296875" style="33" customWidth="1"/>
    <col min="6" max="6" width="44.26953125" style="33" customWidth="1"/>
    <col min="7" max="8" width="11" style="34" bestFit="1" customWidth="1"/>
    <col min="9" max="9" width="9.54296875" style="34" bestFit="1" customWidth="1"/>
    <col min="10" max="16384" width="9.1796875" style="34"/>
  </cols>
  <sheetData>
    <row r="1" spans="1:6">
      <c r="A1" s="59" t="s">
        <v>268</v>
      </c>
    </row>
    <row r="2" spans="1:6">
      <c r="A2" s="60" t="s">
        <v>266</v>
      </c>
    </row>
    <row r="3" spans="1:6">
      <c r="A3" s="60" t="s">
        <v>267</v>
      </c>
    </row>
    <row r="4" spans="1:6">
      <c r="A4" s="39" t="s">
        <v>220</v>
      </c>
    </row>
    <row r="5" spans="1:6">
      <c r="A5" s="38" t="s">
        <v>247</v>
      </c>
      <c r="B5" s="62"/>
      <c r="C5" s="62"/>
      <c r="D5" s="62"/>
      <c r="E5" s="34"/>
      <c r="F5" s="34"/>
    </row>
    <row r="6" spans="1:6">
      <c r="A6" s="36"/>
      <c r="B6" s="63" t="s">
        <v>210</v>
      </c>
      <c r="C6" s="63"/>
      <c r="D6" s="63" t="s">
        <v>210</v>
      </c>
      <c r="E6" s="35"/>
      <c r="F6" s="34"/>
    </row>
    <row r="7" spans="1:6">
      <c r="A7" s="36"/>
      <c r="B7" s="63" t="s">
        <v>211</v>
      </c>
      <c r="C7" s="63"/>
      <c r="D7" s="63" t="s">
        <v>212</v>
      </c>
      <c r="E7" s="35"/>
      <c r="F7" s="34"/>
    </row>
    <row r="8" spans="1:6">
      <c r="A8" s="48" t="s">
        <v>222</v>
      </c>
      <c r="B8" s="64">
        <v>2023</v>
      </c>
      <c r="C8" s="64"/>
      <c r="D8" s="64">
        <v>2022</v>
      </c>
      <c r="E8" s="36"/>
      <c r="F8" s="55" t="s">
        <v>262</v>
      </c>
    </row>
    <row r="9" spans="1:6">
      <c r="A9" s="44" t="s">
        <v>248</v>
      </c>
      <c r="B9" s="64"/>
      <c r="C9" s="64"/>
      <c r="D9" s="64"/>
      <c r="E9" s="40"/>
      <c r="F9" s="34"/>
    </row>
    <row r="10" spans="1:6">
      <c r="A10" s="42" t="s">
        <v>257</v>
      </c>
      <c r="B10" s="65">
        <v>17596676781</v>
      </c>
      <c r="C10" s="66"/>
      <c r="D10" s="65">
        <v>16290791507</v>
      </c>
      <c r="E10" s="40"/>
      <c r="F10" s="56" t="s">
        <v>263</v>
      </c>
    </row>
    <row r="11" spans="1:6">
      <c r="A11" s="42" t="s">
        <v>258</v>
      </c>
      <c r="B11" s="65">
        <v>1812044</v>
      </c>
      <c r="C11" s="66"/>
      <c r="D11" s="65">
        <v>2013133</v>
      </c>
      <c r="E11" s="40"/>
      <c r="F11" s="56" t="s">
        <v>264</v>
      </c>
    </row>
    <row r="12" spans="1:6">
      <c r="A12" s="42" t="s">
        <v>259</v>
      </c>
      <c r="B12" s="65">
        <v>363419960</v>
      </c>
      <c r="C12" s="66"/>
      <c r="D12" s="65">
        <v>889792671</v>
      </c>
      <c r="E12" s="40"/>
      <c r="F12" s="56" t="s">
        <v>264</v>
      </c>
    </row>
    <row r="13" spans="1:6">
      <c r="A13" s="42" t="s">
        <v>260</v>
      </c>
      <c r="B13" s="65"/>
      <c r="C13" s="66"/>
      <c r="D13" s="65"/>
      <c r="E13" s="40"/>
      <c r="F13" s="56" t="s">
        <v>264</v>
      </c>
    </row>
    <row r="14" spans="1:6">
      <c r="A14" s="42" t="s">
        <v>261</v>
      </c>
      <c r="B14" s="65"/>
      <c r="C14" s="66"/>
      <c r="D14" s="65"/>
      <c r="E14" s="40"/>
      <c r="F14" s="56" t="s">
        <v>265</v>
      </c>
    </row>
    <row r="15" spans="1:6">
      <c r="A15" s="44" t="s">
        <v>249</v>
      </c>
      <c r="B15" s="65">
        <v>-14155477517</v>
      </c>
      <c r="C15" s="66"/>
      <c r="D15" s="65">
        <v>-14207600789</v>
      </c>
      <c r="E15" s="40"/>
      <c r="F15" s="34"/>
    </row>
    <row r="16" spans="1:6">
      <c r="A16" s="50" t="s">
        <v>250</v>
      </c>
      <c r="B16" s="67">
        <f>SUM(B10:B15)</f>
        <v>3806431268</v>
      </c>
      <c r="C16" s="66"/>
      <c r="D16" s="67">
        <f>SUM(D10:D15)</f>
        <v>2974996522</v>
      </c>
      <c r="E16" s="40"/>
      <c r="F16" s="34"/>
    </row>
    <row r="17" spans="1:6">
      <c r="A17" s="50"/>
      <c r="B17" s="64"/>
      <c r="C17" s="64"/>
      <c r="D17" s="64"/>
      <c r="E17" s="40"/>
      <c r="F17" s="34"/>
    </row>
    <row r="18" spans="1:6">
      <c r="A18" s="51" t="s">
        <v>223</v>
      </c>
      <c r="B18" s="65"/>
      <c r="C18" s="66"/>
      <c r="D18" s="65"/>
      <c r="E18" s="40"/>
      <c r="F18" s="34"/>
    </row>
    <row r="19" spans="1:6">
      <c r="A19" s="52" t="s">
        <v>251</v>
      </c>
      <c r="B19" s="65"/>
      <c r="C19" s="66"/>
      <c r="D19" s="65"/>
      <c r="E19" s="40"/>
      <c r="F19" s="34"/>
    </row>
    <row r="20" spans="1:6">
      <c r="A20" s="49" t="s">
        <v>252</v>
      </c>
      <c r="B20" s="65">
        <v>-1394578303</v>
      </c>
      <c r="C20" s="66"/>
      <c r="D20" s="65">
        <v>-1316961134</v>
      </c>
      <c r="E20" s="40"/>
      <c r="F20" s="34"/>
    </row>
    <row r="21" spans="1:6">
      <c r="A21" s="49" t="s">
        <v>253</v>
      </c>
      <c r="B21" s="65">
        <v>-1167215480</v>
      </c>
      <c r="C21" s="66"/>
      <c r="D21" s="65">
        <v>-951676918</v>
      </c>
      <c r="E21" s="40"/>
      <c r="F21" s="34"/>
    </row>
    <row r="22" spans="1:6">
      <c r="A22" s="52" t="s">
        <v>224</v>
      </c>
      <c r="B22" s="65">
        <v>-827809833</v>
      </c>
      <c r="C22" s="66"/>
      <c r="D22" s="65">
        <v>-762935113</v>
      </c>
      <c r="E22" s="40"/>
      <c r="F22" s="34"/>
    </row>
    <row r="23" spans="1:6">
      <c r="A23" s="49" t="s">
        <v>254</v>
      </c>
      <c r="B23" s="65">
        <v>386143191</v>
      </c>
      <c r="C23" s="66"/>
      <c r="D23" s="65">
        <v>214487643</v>
      </c>
      <c r="E23" s="40"/>
      <c r="F23" s="34"/>
    </row>
    <row r="24" spans="1:6">
      <c r="A24" s="52" t="s">
        <v>225</v>
      </c>
      <c r="B24" s="65"/>
      <c r="C24" s="66"/>
      <c r="D24" s="65"/>
      <c r="E24" s="40"/>
      <c r="F24" s="34"/>
    </row>
    <row r="25" spans="1:6">
      <c r="A25" s="52" t="s">
        <v>226</v>
      </c>
      <c r="B25" s="65"/>
      <c r="C25" s="66"/>
      <c r="D25" s="65"/>
      <c r="E25" s="40"/>
      <c r="F25" s="34"/>
    </row>
    <row r="26" spans="1:6">
      <c r="A26" s="52" t="s">
        <v>227</v>
      </c>
      <c r="B26" s="65"/>
      <c r="C26" s="66"/>
      <c r="D26" s="65"/>
      <c r="E26" s="40"/>
      <c r="F26" s="34"/>
    </row>
    <row r="27" spans="1:6">
      <c r="A27" s="58" t="s">
        <v>255</v>
      </c>
      <c r="B27" s="65">
        <v>-166176136</v>
      </c>
      <c r="C27" s="66"/>
      <c r="D27" s="65">
        <v>-12062156</v>
      </c>
      <c r="E27" s="40"/>
      <c r="F27" s="34"/>
    </row>
    <row r="28" spans="1:6">
      <c r="A28" s="37" t="s">
        <v>214</v>
      </c>
      <c r="B28" s="67">
        <f>SUM(B16:B27)</f>
        <v>636794707</v>
      </c>
      <c r="C28" s="66"/>
      <c r="D28" s="67">
        <f>SUM(D16:D27)</f>
        <v>145848844</v>
      </c>
      <c r="E28" s="40"/>
      <c r="F28" s="34"/>
    </row>
    <row r="29" spans="1:6">
      <c r="A29" s="37"/>
      <c r="B29" s="68"/>
      <c r="C29" s="68"/>
      <c r="D29" s="68"/>
      <c r="E29" s="40"/>
      <c r="F29" s="34"/>
    </row>
    <row r="30" spans="1:6">
      <c r="A30" s="49" t="s">
        <v>26</v>
      </c>
      <c r="B30" s="65">
        <v>-336829527</v>
      </c>
      <c r="C30" s="66"/>
      <c r="D30" s="65">
        <v>-175351585</v>
      </c>
      <c r="E30" s="40"/>
      <c r="F30" s="34"/>
    </row>
    <row r="31" spans="1:6">
      <c r="A31" s="37" t="s">
        <v>256</v>
      </c>
      <c r="B31" s="67">
        <f>SUM(B28:B30)</f>
        <v>299965180</v>
      </c>
      <c r="C31" s="66"/>
      <c r="D31" s="67">
        <f>SUM(D28:D30)</f>
        <v>-29502741</v>
      </c>
      <c r="E31" s="40"/>
      <c r="F31" s="34"/>
    </row>
    <row r="32" spans="1:6" ht="15" customHeight="1">
      <c r="A32" s="47"/>
      <c r="B32" s="62"/>
      <c r="C32" s="62"/>
      <c r="D32" s="62"/>
      <c r="E32" s="40"/>
      <c r="F32" s="34"/>
    </row>
    <row r="33" spans="1:6" ht="15" customHeight="1">
      <c r="A33" s="48" t="s">
        <v>228</v>
      </c>
      <c r="B33" s="62"/>
      <c r="C33" s="62"/>
      <c r="D33" s="62"/>
      <c r="E33" s="40"/>
      <c r="F33" s="34"/>
    </row>
    <row r="34" spans="1:6" ht="15" customHeight="1">
      <c r="A34" s="47" t="s">
        <v>229</v>
      </c>
      <c r="B34" s="65"/>
      <c r="C34" s="66"/>
      <c r="D34" s="65"/>
      <c r="E34" s="40"/>
      <c r="F34" s="34"/>
    </row>
    <row r="35" spans="1:6" ht="15" customHeight="1">
      <c r="A35" s="47"/>
      <c r="B35" s="69"/>
      <c r="C35" s="69"/>
      <c r="D35" s="69"/>
      <c r="E35" s="40"/>
      <c r="F35" s="34"/>
    </row>
    <row r="36" spans="1:6" ht="15" customHeight="1" thickBot="1">
      <c r="A36" s="37" t="s">
        <v>238</v>
      </c>
      <c r="B36" s="70">
        <f>SUM(B31:B34)</f>
        <v>299965180</v>
      </c>
      <c r="C36" s="71"/>
      <c r="D36" s="70">
        <f>SUM(D31:D34)</f>
        <v>-29502741</v>
      </c>
      <c r="E36" s="40"/>
      <c r="F36" s="34"/>
    </row>
    <row r="37" spans="1:6" ht="15" customHeight="1" thickTop="1">
      <c r="A37" s="37"/>
      <c r="B37" s="68"/>
      <c r="C37" s="68"/>
      <c r="D37" s="68"/>
      <c r="E37" s="40"/>
      <c r="F37" s="34"/>
    </row>
    <row r="38" spans="1:6">
      <c r="A38" s="37" t="s">
        <v>230</v>
      </c>
      <c r="B38" s="69"/>
      <c r="C38" s="69"/>
      <c r="D38" s="69"/>
      <c r="E38" s="40"/>
      <c r="F38" s="34"/>
    </row>
    <row r="39" spans="1:6">
      <c r="A39" s="47" t="s">
        <v>231</v>
      </c>
      <c r="B39" s="65"/>
      <c r="C39" s="66"/>
      <c r="D39" s="65"/>
      <c r="E39" s="40"/>
      <c r="F39" s="34"/>
    </row>
    <row r="40" spans="1:6">
      <c r="A40" s="47" t="s">
        <v>232</v>
      </c>
      <c r="B40" s="65"/>
      <c r="C40" s="66"/>
      <c r="D40" s="65"/>
      <c r="E40" s="40"/>
      <c r="F40" s="34"/>
    </row>
    <row r="41" spans="1:6">
      <c r="A41" s="47"/>
      <c r="B41" s="68"/>
      <c r="C41" s="68"/>
      <c r="D41" s="68"/>
      <c r="E41" s="40"/>
      <c r="F41" s="34"/>
    </row>
    <row r="42" spans="1:6">
      <c r="A42" s="37" t="s">
        <v>233</v>
      </c>
      <c r="B42" s="62"/>
      <c r="C42" s="62"/>
      <c r="D42" s="62"/>
      <c r="E42" s="40"/>
      <c r="F42" s="34"/>
    </row>
    <row r="43" spans="1:6">
      <c r="A43" s="47" t="s">
        <v>234</v>
      </c>
      <c r="B43" s="62"/>
      <c r="C43" s="62"/>
      <c r="D43" s="62"/>
      <c r="E43" s="40"/>
      <c r="F43" s="34"/>
    </row>
    <row r="44" spans="1:6">
      <c r="A44" s="53" t="s">
        <v>235</v>
      </c>
      <c r="B44" s="65"/>
      <c r="C44" s="66"/>
      <c r="D44" s="65"/>
      <c r="E44" s="40"/>
      <c r="F44" s="34"/>
    </row>
    <row r="45" spans="1:6">
      <c r="A45" s="53" t="s">
        <v>236</v>
      </c>
      <c r="B45" s="65"/>
      <c r="C45" s="66"/>
      <c r="D45" s="65"/>
      <c r="E45" s="41"/>
      <c r="F45" s="34"/>
    </row>
    <row r="46" spans="1:6">
      <c r="A46" s="54"/>
      <c r="B46" s="71"/>
      <c r="C46" s="71"/>
      <c r="D46" s="71"/>
      <c r="E46" s="41"/>
      <c r="F46" s="34"/>
    </row>
    <row r="47" spans="1:6">
      <c r="A47" s="47" t="s">
        <v>237</v>
      </c>
      <c r="B47" s="62"/>
      <c r="C47" s="62"/>
      <c r="D47" s="62"/>
      <c r="E47" s="40"/>
      <c r="F47" s="34"/>
    </row>
    <row r="48" spans="1:6">
      <c r="A48" s="53" t="s">
        <v>235</v>
      </c>
      <c r="B48" s="65"/>
      <c r="C48" s="66"/>
      <c r="D48" s="65"/>
      <c r="E48" s="40"/>
      <c r="F48" s="34"/>
    </row>
    <row r="49" spans="1:6">
      <c r="A49" s="53" t="s">
        <v>236</v>
      </c>
      <c r="B49" s="65"/>
      <c r="C49" s="66"/>
      <c r="D49" s="65"/>
      <c r="E49" s="40"/>
      <c r="F49" s="34"/>
    </row>
    <row r="51" spans="1:6">
      <c r="A51" s="45" t="s">
        <v>238</v>
      </c>
      <c r="B51" s="72">
        <f>SUM(B36)</f>
        <v>299965180</v>
      </c>
      <c r="D51" s="72">
        <f>SUM(D36)</f>
        <v>-29502741</v>
      </c>
    </row>
    <row r="52" spans="1:6">
      <c r="A52" s="45"/>
    </row>
    <row r="53" spans="1:6">
      <c r="A53" s="46" t="s">
        <v>221</v>
      </c>
    </row>
    <row r="54" spans="1:6">
      <c r="A54" s="45"/>
    </row>
    <row r="55" spans="1:6">
      <c r="A55" s="45" t="s">
        <v>239</v>
      </c>
    </row>
    <row r="56" spans="1:6">
      <c r="A56" s="44" t="s">
        <v>240</v>
      </c>
      <c r="B56" s="65"/>
      <c r="C56" s="66"/>
      <c r="D56" s="65"/>
    </row>
    <row r="57" spans="1:6">
      <c r="A57" s="44" t="s">
        <v>217</v>
      </c>
      <c r="B57" s="65"/>
      <c r="C57" s="66"/>
      <c r="D57" s="65"/>
    </row>
    <row r="58" spans="1:6">
      <c r="A58" s="57" t="s">
        <v>213</v>
      </c>
      <c r="B58" s="65"/>
      <c r="C58" s="66"/>
      <c r="D58" s="65"/>
    </row>
    <row r="59" spans="1:6">
      <c r="A59" s="44" t="s">
        <v>241</v>
      </c>
      <c r="B59" s="65"/>
      <c r="C59" s="66"/>
      <c r="D59" s="65"/>
    </row>
    <row r="60" spans="1:6">
      <c r="A60" s="45" t="s">
        <v>219</v>
      </c>
      <c r="B60" s="72">
        <f>SUM(B56:B59)</f>
        <v>0</v>
      </c>
      <c r="D60" s="72">
        <f>SUM(D56:D59)</f>
        <v>0</v>
      </c>
    </row>
    <row r="61" spans="1:6" ht="14.5">
      <c r="A61" s="43"/>
    </row>
    <row r="62" spans="1:6">
      <c r="A62" s="45" t="s">
        <v>242</v>
      </c>
    </row>
    <row r="63" spans="1:6">
      <c r="A63" s="44" t="s">
        <v>215</v>
      </c>
      <c r="B63" s="65"/>
      <c r="C63" s="66"/>
      <c r="D63" s="65"/>
    </row>
    <row r="64" spans="1:6">
      <c r="A64" s="44" t="s">
        <v>216</v>
      </c>
      <c r="B64" s="65"/>
      <c r="C64" s="66"/>
      <c r="D64" s="65"/>
    </row>
    <row r="65" spans="1:4">
      <c r="A65" s="44" t="s">
        <v>243</v>
      </c>
      <c r="B65" s="65"/>
      <c r="C65" s="66"/>
      <c r="D65" s="65"/>
    </row>
    <row r="66" spans="1:4">
      <c r="A66" s="57" t="s">
        <v>213</v>
      </c>
      <c r="B66" s="65"/>
      <c r="C66" s="66"/>
      <c r="D66" s="65"/>
    </row>
    <row r="67" spans="1:4">
      <c r="A67" s="44" t="s">
        <v>244</v>
      </c>
      <c r="B67" s="65"/>
      <c r="C67" s="66"/>
      <c r="D67" s="65"/>
    </row>
    <row r="68" spans="1:4">
      <c r="A68" s="45" t="s">
        <v>219</v>
      </c>
      <c r="B68" s="72">
        <f>SUM(B63:B67)</f>
        <v>0</v>
      </c>
      <c r="D68" s="72">
        <f>SUM(D63:D67)</f>
        <v>0</v>
      </c>
    </row>
    <row r="69" spans="1:4" ht="14.5">
      <c r="A69" s="43"/>
    </row>
    <row r="70" spans="1:4">
      <c r="A70" s="45" t="s">
        <v>245</v>
      </c>
      <c r="B70" s="72">
        <f>SUM(B60,B68)</f>
        <v>0</v>
      </c>
      <c r="D70" s="72">
        <f>SUM(D60,D68)</f>
        <v>0</v>
      </c>
    </row>
    <row r="71" spans="1:4" ht="14.5">
      <c r="A71" s="43"/>
      <c r="B71" s="72"/>
      <c r="D71" s="72"/>
    </row>
    <row r="72" spans="1:4" ht="14.5" thickBot="1">
      <c r="A72" s="45" t="s">
        <v>246</v>
      </c>
      <c r="B72" s="73">
        <f>B70+B51</f>
        <v>299965180</v>
      </c>
      <c r="D72" s="73">
        <f>D70+D51</f>
        <v>-29502741</v>
      </c>
    </row>
    <row r="73" spans="1:4" ht="14.5" thickTop="1">
      <c r="A73" s="44"/>
    </row>
    <row r="74" spans="1:4">
      <c r="A74" s="46" t="s">
        <v>218</v>
      </c>
    </row>
    <row r="75" spans="1:4">
      <c r="A75" s="44" t="s">
        <v>231</v>
      </c>
      <c r="B75" s="74"/>
      <c r="D75" s="74"/>
    </row>
    <row r="76" spans="1:4">
      <c r="A76" s="44" t="s">
        <v>232</v>
      </c>
      <c r="B76" s="74"/>
      <c r="D76" s="7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  <headerFooter>
    <oddFooter>&amp;L_x000D_&amp;1#&amp;"Calibri"&amp;7&amp;K000000 C2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 ht="13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 ht="13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 ht="13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 ht="13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 ht="13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 ht="13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 ht="13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 ht="13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 ht="13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 ht="13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 ht="13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 ht="13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 ht="13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 ht="13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 ht="13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 ht="13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 ht="13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 ht="13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 ht="13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 ht="13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 ht="13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 ht="13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 ht="13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 ht="13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 ht="13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 ht="13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 ht="13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 ht="13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 ht="13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 ht="13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 ht="13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 ht="13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 ht="13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 ht="13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 ht="13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 ht="13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 ht="13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 ht="13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 ht="13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 ht="13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 ht="13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 ht="13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 ht="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 ht="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 ht="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 ht="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 ht="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 ht="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 ht="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 ht="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 ht="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 ht="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 ht="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 ht="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135ADF1-F465-4E9A-A997-0EE70C581693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DD4741CE-9C3A-4644-AADF-C417B0C14D74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6C2C6C87-E92A-40D8-A1BE-6DC580099AB5}"/>
    </customSheetView>
  </customSheetViews>
  <pageMargins left="0.75" right="0.75" top="1" bottom="1" header="0" footer="0"/>
  <pageSetup orientation="landscape" r:id="rId4"/>
  <headerFooter alignWithMargins="0">
    <oddFooter>&amp;L_x000D_&amp;1#&amp;"Calibri"&amp;7&amp;K000000 C2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E x c e l W o r k b o o k   x m l n s : i = " h t t p : / / w w w . w 3 . o r g / 2 0 0 1 / X M L S c h e m a - i n s t a n c e "   x m l n s = " h t t p : / / s c h e m a s . d a t a c o n t r a c t . o r g / 2 0 0 4 / 0 7 / L o n g v i e w . O f f i c e . E x c e l . M o d e l " > < V e r s i o n > 2 4 . 4   ( B u i l d   6 1 1 6 )   < / V e r s i o n > < W o r k s h e e t s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 1 . P a s q y r a   e   P e r f o r m .   ( f u n k s ) 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 S h p e n z i m e   t e   p a z b r i t s h m e   1 4     < / n a m e > < q u e r i e s   x m l n s : d 4 p 1 = " h t t p : / / s c h e m a s . d a t a c o n t r a c t . o r g / 2 0 0 4 / 0 7 / L o n g v i e w . O f f i c e . A d d I n . Q u e r y " / > < / E x c e l W o r k s h e e t > < / W o r k s h e e t s > < d a t a Q u e r i e s   x m l n s : d 2 p 1 = " h t t p : / / s c h e m a s . d a t a c o n t r a c t . o r g / 2 0 0 4 / 0 7 / L o n g v i e w . O f f i c e . A d d I n . M o d e l s " / > < / E x c e l W o r k b o o k > 
</file>

<file path=customXml/itemProps1.xml><?xml version="1.0" encoding="utf-8"?>
<ds:datastoreItem xmlns:ds="http://schemas.openxmlformats.org/officeDocument/2006/customXml" ds:itemID="{F23F9B12-4AD7-4671-98C4-FCE9728C6F9F}">
  <ds:schemaRefs>
    <ds:schemaRef ds:uri="http://schemas.datacontract.org/2004/07/Longview.Office.Excel.Model"/>
    <ds:schemaRef ds:uri="http://schemas.microsoft.com/2003/10/Serialization/Arrays"/>
    <ds:schemaRef ds:uri="http://schemas.datacontract.org/2004/07/Longview.Office.AddIn.Query"/>
    <ds:schemaRef ds:uri="http://schemas.datacontract.org/2004/07/Longview.Office.AddIn.Mode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(funks)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Florida Zhgjuni, Vodafone</cp:lastModifiedBy>
  <cp:lastPrinted>2016-10-03T09:59:38Z</cp:lastPrinted>
  <dcterms:created xsi:type="dcterms:W3CDTF">2012-01-19T09:31:29Z</dcterms:created>
  <dcterms:modified xsi:type="dcterms:W3CDTF">2025-03-12T15:04:44Z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59f705-2ba0-454b-9cfc-6ce5bcaac040_Enabled">
    <vt:lpwstr>true</vt:lpwstr>
  </property>
  <property fmtid="{D5CDD505-2E9C-101B-9397-08002B2CF9AE}" pid="3" name="MSIP_Label_0359f705-2ba0-454b-9cfc-6ce5bcaac040_SetDate">
    <vt:lpwstr>2025-03-06T18:22:20Z</vt:lpwstr>
  </property>
  <property fmtid="{D5CDD505-2E9C-101B-9397-08002B2CF9AE}" pid="4" name="MSIP_Label_0359f705-2ba0-454b-9cfc-6ce5bcaac040_Method">
    <vt:lpwstr>Standard</vt:lpwstr>
  </property>
  <property fmtid="{D5CDD505-2E9C-101B-9397-08002B2CF9AE}" pid="5" name="MSIP_Label_0359f705-2ba0-454b-9cfc-6ce5bcaac040_Name">
    <vt:lpwstr>0359f705-2ba0-454b-9cfc-6ce5bcaac040</vt:lpwstr>
  </property>
  <property fmtid="{D5CDD505-2E9C-101B-9397-08002B2CF9AE}" pid="6" name="MSIP_Label_0359f705-2ba0-454b-9cfc-6ce5bcaac040_SiteId">
    <vt:lpwstr>68283f3b-8487-4c86-adb3-a5228f18b893</vt:lpwstr>
  </property>
  <property fmtid="{D5CDD505-2E9C-101B-9397-08002B2CF9AE}" pid="7" name="MSIP_Label_0359f705-2ba0-454b-9cfc-6ce5bcaac040_ActionId">
    <vt:lpwstr>7aa66ff6-de46-4525-9002-953a3d042125</vt:lpwstr>
  </property>
  <property fmtid="{D5CDD505-2E9C-101B-9397-08002B2CF9AE}" pid="8" name="MSIP_Label_0359f705-2ba0-454b-9cfc-6ce5bcaac040_ContentBits">
    <vt:lpwstr>2</vt:lpwstr>
  </property>
  <property fmtid="{D5CDD505-2E9C-101B-9397-08002B2CF9AE}" pid="9" name="Longview.Workbook">
    <vt:lpwstr>{F23F9B12-4AD7-4671-98C4-FCE9728C6F9F}</vt:lpwstr>
  </property>
</Properties>
</file>