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rta1\Desktop\biliurbina qkb\"/>
    </mc:Choice>
  </mc:AlternateContent>
  <xr:revisionPtr revIDLastSave="0" documentId="13_ncr:1_{2542D7AB-DE40-431E-8324-5C75EBCB51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SH-sipas naty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1" l="1"/>
  <c r="B23" i="1"/>
  <c r="C12" i="1"/>
  <c r="B12" i="1"/>
  <c r="B17" i="1" s="1"/>
  <c r="C25" i="1" l="1"/>
  <c r="C27" i="1" s="1"/>
  <c r="B25" i="1"/>
  <c r="B27" i="1" s="1"/>
  <c r="M19" i="1"/>
  <c r="N19" i="1"/>
  <c r="N26" i="1"/>
  <c r="M18" i="1"/>
  <c r="N21" i="1"/>
  <c r="M21" i="1"/>
  <c r="N8" i="1"/>
  <c r="N11" i="1"/>
  <c r="M15" i="1"/>
  <c r="N7" i="1"/>
  <c r="N18" i="1"/>
  <c r="N17" i="1"/>
  <c r="M23" i="1"/>
  <c r="M20" i="1"/>
  <c r="N16" i="1"/>
  <c r="N10" i="1"/>
  <c r="M13" i="1"/>
  <c r="M11" i="1"/>
  <c r="N14" i="1"/>
  <c r="M24" i="1"/>
  <c r="N9" i="1"/>
  <c r="M27" i="1"/>
  <c r="M16" i="1"/>
  <c r="M22" i="1"/>
  <c r="N24" i="1"/>
  <c r="M7" i="1"/>
  <c r="N22" i="1"/>
  <c r="N25" i="1"/>
  <c r="M26" i="1"/>
  <c r="M14" i="1"/>
  <c r="M12" i="1"/>
  <c r="M8" i="1"/>
  <c r="M6" i="1"/>
  <c r="N20" i="1"/>
  <c r="N6" i="1"/>
  <c r="N13" i="1"/>
  <c r="M9" i="1"/>
  <c r="N27" i="1"/>
  <c r="N23" i="1"/>
  <c r="N15" i="1"/>
  <c r="M25" i="1"/>
  <c r="N12" i="1"/>
  <c r="M10" i="1"/>
  <c r="M17" i="1"/>
</calcChain>
</file>

<file path=xl/sharedStrings.xml><?xml version="1.0" encoding="utf-8"?>
<sst xmlns="http://schemas.openxmlformats.org/spreadsheetml/2006/main" count="26" uniqueCount="25">
  <si>
    <t>Fitimi/(humbja) neto e periudhes financiare</t>
  </si>
  <si>
    <t>Shpenzimet e tatimit mbi fitimin</t>
  </si>
  <si>
    <t>Fitimi/(humbja) para tatimit</t>
  </si>
  <si>
    <t>Shuma</t>
  </si>
  <si>
    <t>Te tjera te ardhura/(shpenzime) financiare</t>
  </si>
  <si>
    <t>Fitime/(humbje) nga kurset e kembimit</t>
  </si>
  <si>
    <t>Te ardhurat/(shpenzimet) nga interesi</t>
  </si>
  <si>
    <t>Te ardhura e shpenzime financiare</t>
  </si>
  <si>
    <t>Fitimi/(humbja) nga veprimtarite e shfrytezimit</t>
  </si>
  <si>
    <t>Shpenzime te tjera</t>
  </si>
  <si>
    <t xml:space="preserve">Amortizimi </t>
  </si>
  <si>
    <t>Shpenzimet e sigurimeve shoqerore dhe shendetsore</t>
  </si>
  <si>
    <t>Pagat</t>
  </si>
  <si>
    <t>Shpenzime te personelit</t>
  </si>
  <si>
    <t>Shpenzime te tjera nga veprimtarite e shfrytezimit</t>
  </si>
  <si>
    <t>Mallrat, lendet e para dhe sherbimet</t>
  </si>
  <si>
    <t>Puna e kryer nga njesia ekonomike raportuese per qellimet e veta dhe e kapitalizuar</t>
  </si>
  <si>
    <t>Ndryshimet ne inventarin e produkteve te gateshme dhe punes ne proces</t>
  </si>
  <si>
    <t>Te ardhura te tjera nga veprimtarite e shfrytezimit</t>
  </si>
  <si>
    <t>Shitjet neto</t>
  </si>
  <si>
    <t>(sipas natyres) - e detyrueshme</t>
  </si>
  <si>
    <t>PASQYRA E TE ARDHURAVE DHE SHPENZIMEVE</t>
  </si>
  <si>
    <t>SFPEN</t>
  </si>
  <si>
    <t>NAS-15</t>
  </si>
  <si>
    <t xml:space="preserve">VITI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</si>
</sst>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2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8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1" fillId="0" borderId="0" applyFont="0" applyFill="0" applyBorder="0" applyAlignment="0" applyProtection="0"/>
  </cellStyleXfs>
  <cellXfs count="24">
    <xf numFmtId="0" fontId="0" fillId="0" borderId="0" xfId="0"/>
    <xf numFmtId="3" fontId="1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" fontId="1" fillId="2" borderId="2" xfId="0" applyNumberFormat="1" applyFont="1" applyFill="1" applyBorder="1" applyAlignment="1">
      <alignment vertical="center"/>
    </xf>
    <xf numFmtId="3" fontId="1" fillId="3" borderId="3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4" borderId="0" xfId="0" applyFont="1" applyFill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 indent="3"/>
    </xf>
    <xf numFmtId="0" fontId="4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7" fillId="4" borderId="0" xfId="0" applyFont="1" applyFill="1" applyAlignment="1">
      <alignment vertical="center"/>
    </xf>
    <xf numFmtId="3" fontId="5" fillId="0" borderId="0" xfId="0" applyNumberFormat="1" applyFont="1" applyAlignment="1">
      <alignment horizontal="center" vertical="center"/>
    </xf>
    <xf numFmtId="0" fontId="10" fillId="0" borderId="0" xfId="0" applyFont="1"/>
    <xf numFmtId="165" fontId="3" fillId="0" borderId="0" xfId="1" applyNumberFormat="1" applyFont="1" applyBorder="1" applyAlignment="1">
      <alignment vertical="center"/>
    </xf>
    <xf numFmtId="165" fontId="0" fillId="0" borderId="0" xfId="1" applyNumberFormat="1" applyFont="1" applyBorder="1"/>
    <xf numFmtId="0" fontId="9" fillId="4" borderId="0" xfId="0" applyFont="1" applyFill="1" applyAlignment="1">
      <alignment horizontal="left"/>
    </xf>
    <xf numFmtId="0" fontId="0" fillId="4" borderId="0" xfId="0" applyFill="1" applyAlignment="1">
      <alignment horizontal="left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28"/>
  <sheetViews>
    <sheetView tabSelected="1" topLeftCell="A13" workbookViewId="0">
      <selection activeCell="E24" sqref="E24"/>
    </sheetView>
  </sheetViews>
  <sheetFormatPr defaultRowHeight="14.4" x14ac:dyDescent="0.3"/>
  <cols>
    <col min="1" max="1" width="72.33203125" customWidth="1"/>
    <col min="2" max="2" width="14" bestFit="1" customWidth="1"/>
    <col min="3" max="3" width="13.33203125" bestFit="1" customWidth="1"/>
    <col min="6" max="6" width="9.109375" customWidth="1"/>
    <col min="7" max="7" width="8.5546875" customWidth="1"/>
    <col min="11" max="11" width="12.109375" customWidth="1"/>
    <col min="12" max="12" width="3" bestFit="1" customWidth="1"/>
    <col min="13" max="13" width="24.6640625" bestFit="1" customWidth="1"/>
    <col min="14" max="14" width="26.109375" bestFit="1" customWidth="1"/>
  </cols>
  <sheetData>
    <row r="1" spans="1:14" x14ac:dyDescent="0.3">
      <c r="M1" t="s">
        <v>23</v>
      </c>
      <c r="N1" s="19" t="s">
        <v>22</v>
      </c>
    </row>
    <row r="2" spans="1:14" ht="15" customHeight="1" x14ac:dyDescent="0.3">
      <c r="A2" s="22" t="s">
        <v>21</v>
      </c>
      <c r="B2" s="18" t="s">
        <v>24</v>
      </c>
      <c r="C2" s="18" t="s">
        <v>24</v>
      </c>
    </row>
    <row r="3" spans="1:14" ht="15" customHeight="1" x14ac:dyDescent="0.3">
      <c r="A3" s="23"/>
      <c r="B3" s="18">
        <v>2023</v>
      </c>
      <c r="C3" s="18">
        <v>2022</v>
      </c>
    </row>
    <row r="4" spans="1:14" x14ac:dyDescent="0.3">
      <c r="A4" s="17" t="s">
        <v>20</v>
      </c>
    </row>
    <row r="5" spans="1:14" x14ac:dyDescent="0.3">
      <c r="B5" s="16"/>
    </row>
    <row r="6" spans="1:14" x14ac:dyDescent="0.3">
      <c r="A6" s="9" t="s">
        <v>19</v>
      </c>
      <c r="B6" s="20">
        <v>15832886</v>
      </c>
      <c r="C6" s="21">
        <v>35706701</v>
      </c>
      <c r="L6">
        <v>1</v>
      </c>
      <c r="M6" t="e">
        <f t="shared" ref="M6:M27" ca="1" si="0">CONCATENATE("PR-",PullFirstLetters(SUBSTITUTE(SUBSTITUTE(SUBSTITUTE(SUBSTITUTE(SUBSTITUTE(A6, "/", ""), ":", ""), "(", ""), ")", ""), ",", "")  ),"-")&amp;TEXT(L6,"000")</f>
        <v>#NAME?</v>
      </c>
      <c r="N6" t="e">
        <f t="shared" ref="N6:N27" ca="1" si="1">CONCATENATE("PPA-",PullFirstLetters(SUBSTITUTE(SUBSTITUTE(SUBSTITUTE(SUBSTITUTE(SUBSTITUTE(A6, "/", ""), ":", ""), "(", ""), ")", ""), ",", "")  ),"-")&amp;TEXT(L6,"000")</f>
        <v>#NAME?</v>
      </c>
    </row>
    <row r="7" spans="1:14" x14ac:dyDescent="0.3">
      <c r="A7" s="9" t="s">
        <v>18</v>
      </c>
      <c r="L7">
        <v>2</v>
      </c>
      <c r="M7" t="e">
        <f t="shared" ca="1" si="0"/>
        <v>#NAME?</v>
      </c>
      <c r="N7" t="e">
        <f t="shared" ca="1" si="1"/>
        <v>#NAME?</v>
      </c>
    </row>
    <row r="8" spans="1:14" x14ac:dyDescent="0.3">
      <c r="A8" s="9" t="s">
        <v>17</v>
      </c>
      <c r="L8">
        <v>3</v>
      </c>
      <c r="M8" t="e">
        <f t="shared" ca="1" si="0"/>
        <v>#NAME?</v>
      </c>
      <c r="N8" t="e">
        <f t="shared" ca="1" si="1"/>
        <v>#NAME?</v>
      </c>
    </row>
    <row r="9" spans="1:14" x14ac:dyDescent="0.3">
      <c r="A9" s="9" t="s">
        <v>16</v>
      </c>
      <c r="L9">
        <v>4</v>
      </c>
      <c r="M9" t="e">
        <f t="shared" ca="1" si="0"/>
        <v>#NAME?</v>
      </c>
      <c r="N9" t="e">
        <f t="shared" ca="1" si="1"/>
        <v>#NAME?</v>
      </c>
    </row>
    <row r="10" spans="1:14" x14ac:dyDescent="0.3">
      <c r="A10" s="9" t="s">
        <v>15</v>
      </c>
      <c r="B10" s="8">
        <v>-15364819</v>
      </c>
      <c r="C10">
        <v>-34511269</v>
      </c>
      <c r="L10">
        <v>5</v>
      </c>
      <c r="M10" t="e">
        <f t="shared" ca="1" si="0"/>
        <v>#NAME?</v>
      </c>
      <c r="N10" t="e">
        <f t="shared" ca="1" si="1"/>
        <v>#NAME?</v>
      </c>
    </row>
    <row r="11" spans="1:14" x14ac:dyDescent="0.3">
      <c r="A11" s="9" t="s">
        <v>14</v>
      </c>
      <c r="B11" s="8">
        <v>-72000</v>
      </c>
      <c r="C11">
        <v>-110800</v>
      </c>
      <c r="L11">
        <v>6</v>
      </c>
      <c r="M11" t="e">
        <f t="shared" ca="1" si="0"/>
        <v>#NAME?</v>
      </c>
      <c r="N11" t="e">
        <f t="shared" ca="1" si="1"/>
        <v>#NAME?</v>
      </c>
    </row>
    <row r="12" spans="1:14" x14ac:dyDescent="0.3">
      <c r="A12" s="9" t="s">
        <v>13</v>
      </c>
      <c r="B12" s="15">
        <f>B13+B14</f>
        <v>-914022</v>
      </c>
      <c r="C12" s="15">
        <f>C13+C14</f>
        <v>-619493</v>
      </c>
      <c r="L12">
        <v>7</v>
      </c>
      <c r="M12" t="e">
        <f t="shared" ca="1" si="0"/>
        <v>#NAME?</v>
      </c>
      <c r="N12" t="e">
        <f t="shared" ca="1" si="1"/>
        <v>#NAME?</v>
      </c>
    </row>
    <row r="13" spans="1:14" x14ac:dyDescent="0.3">
      <c r="A13" s="14" t="s">
        <v>12</v>
      </c>
      <c r="B13" s="8">
        <v>-914022</v>
      </c>
      <c r="C13">
        <v>-619493</v>
      </c>
      <c r="L13">
        <v>8</v>
      </c>
      <c r="M13" t="e">
        <f t="shared" ca="1" si="0"/>
        <v>#NAME?</v>
      </c>
      <c r="N13" t="e">
        <f t="shared" ca="1" si="1"/>
        <v>#NAME?</v>
      </c>
    </row>
    <row r="14" spans="1:14" x14ac:dyDescent="0.3">
      <c r="A14" s="14" t="s">
        <v>11</v>
      </c>
      <c r="B14" s="8"/>
      <c r="C14">
        <v>0</v>
      </c>
      <c r="L14">
        <v>9</v>
      </c>
      <c r="M14" t="e">
        <f t="shared" ca="1" si="0"/>
        <v>#NAME?</v>
      </c>
      <c r="N14" t="e">
        <f t="shared" ca="1" si="1"/>
        <v>#NAME?</v>
      </c>
    </row>
    <row r="15" spans="1:14" x14ac:dyDescent="0.3">
      <c r="A15" s="9" t="s">
        <v>10</v>
      </c>
      <c r="B15" s="13">
        <v>0</v>
      </c>
      <c r="C15">
        <v>0</v>
      </c>
      <c r="L15">
        <v>10</v>
      </c>
      <c r="M15" t="e">
        <f t="shared" ca="1" si="0"/>
        <v>#NAME?</v>
      </c>
      <c r="N15" t="e">
        <f t="shared" ca="1" si="1"/>
        <v>#NAME?</v>
      </c>
    </row>
    <row r="16" spans="1:14" x14ac:dyDescent="0.3">
      <c r="A16" s="9" t="s">
        <v>9</v>
      </c>
      <c r="B16" s="13"/>
      <c r="L16">
        <v>11</v>
      </c>
      <c r="M16" t="e">
        <f t="shared" ca="1" si="0"/>
        <v>#NAME?</v>
      </c>
      <c r="N16" t="e">
        <f t="shared" ca="1" si="1"/>
        <v>#NAME?</v>
      </c>
    </row>
    <row r="17" spans="1:14" x14ac:dyDescent="0.3">
      <c r="A17" s="10" t="s">
        <v>8</v>
      </c>
      <c r="B17" s="6">
        <f>SUM(B6+B7+B10+ B11+B12+B15+B16)</f>
        <v>-517955</v>
      </c>
      <c r="C17" s="6">
        <f>SUM(C6+C7+C10+C11+C12+C15+C16)</f>
        <v>465139</v>
      </c>
      <c r="L17">
        <v>12</v>
      </c>
      <c r="M17" t="e">
        <f t="shared" ca="1" si="0"/>
        <v>#NAME?</v>
      </c>
      <c r="N17" t="e">
        <f t="shared" ca="1" si="1"/>
        <v>#NAME?</v>
      </c>
    </row>
    <row r="18" spans="1:14" x14ac:dyDescent="0.3">
      <c r="A18" s="7"/>
      <c r="B18" s="12"/>
      <c r="C18" s="12"/>
      <c r="M18" t="e">
        <f t="shared" ca="1" si="0"/>
        <v>#NAME?</v>
      </c>
      <c r="N18" t="e">
        <f t="shared" ca="1" si="1"/>
        <v>#NAME?</v>
      </c>
    </row>
    <row r="19" spans="1:14" x14ac:dyDescent="0.3">
      <c r="A19" s="11" t="s">
        <v>7</v>
      </c>
      <c r="B19" s="10"/>
      <c r="L19">
        <v>13</v>
      </c>
      <c r="M19" t="e">
        <f t="shared" ca="1" si="0"/>
        <v>#NAME?</v>
      </c>
      <c r="N19" t="e">
        <f t="shared" ca="1" si="1"/>
        <v>#NAME?</v>
      </c>
    </row>
    <row r="20" spans="1:14" x14ac:dyDescent="0.3">
      <c r="A20" s="8" t="s">
        <v>6</v>
      </c>
      <c r="B20" s="10"/>
      <c r="L20">
        <v>14</v>
      </c>
      <c r="M20" t="e">
        <f t="shared" ca="1" si="0"/>
        <v>#NAME?</v>
      </c>
      <c r="N20" t="e">
        <f t="shared" ca="1" si="1"/>
        <v>#NAME?</v>
      </c>
    </row>
    <row r="21" spans="1:14" x14ac:dyDescent="0.3">
      <c r="A21" s="9" t="s">
        <v>5</v>
      </c>
      <c r="B21" s="8"/>
      <c r="L21">
        <v>15</v>
      </c>
      <c r="M21" t="e">
        <f t="shared" ca="1" si="0"/>
        <v>#NAME?</v>
      </c>
      <c r="N21" t="e">
        <f t="shared" ca="1" si="1"/>
        <v>#NAME?</v>
      </c>
    </row>
    <row r="22" spans="1:14" x14ac:dyDescent="0.3">
      <c r="A22" s="9" t="s">
        <v>4</v>
      </c>
      <c r="B22" s="8"/>
      <c r="L22">
        <v>16</v>
      </c>
      <c r="M22" t="e">
        <f t="shared" ca="1" si="0"/>
        <v>#NAME?</v>
      </c>
      <c r="N22" t="e">
        <f t="shared" ca="1" si="1"/>
        <v>#NAME?</v>
      </c>
    </row>
    <row r="23" spans="1:14" x14ac:dyDescent="0.3">
      <c r="A23" s="7" t="s">
        <v>3</v>
      </c>
      <c r="B23" s="6">
        <f>B20+B21+B22</f>
        <v>0</v>
      </c>
      <c r="C23" s="6"/>
      <c r="L23">
        <v>17</v>
      </c>
      <c r="M23" t="e">
        <f t="shared" ca="1" si="0"/>
        <v>#NAME?</v>
      </c>
      <c r="N23" t="e">
        <f t="shared" ca="1" si="1"/>
        <v>#NAME?</v>
      </c>
    </row>
    <row r="24" spans="1:14" x14ac:dyDescent="0.3">
      <c r="A24" s="2"/>
      <c r="B24" s="4"/>
      <c r="M24" t="e">
        <f t="shared" ca="1" si="0"/>
        <v>#NAME?</v>
      </c>
      <c r="N24" t="e">
        <f t="shared" ca="1" si="1"/>
        <v>#NAME?</v>
      </c>
    </row>
    <row r="25" spans="1:14" ht="15" thickBot="1" x14ac:dyDescent="0.35">
      <c r="A25" s="2" t="s">
        <v>2</v>
      </c>
      <c r="B25" s="5">
        <f>B17+B20+B22</f>
        <v>-517955</v>
      </c>
      <c r="C25" s="5">
        <f>C17+C20+C22</f>
        <v>465139</v>
      </c>
      <c r="L25">
        <v>18</v>
      </c>
      <c r="M25" t="e">
        <f t="shared" ca="1" si="0"/>
        <v>#NAME?</v>
      </c>
      <c r="N25" t="e">
        <f t="shared" ca="1" si="1"/>
        <v>#NAME?</v>
      </c>
    </row>
    <row r="26" spans="1:14" x14ac:dyDescent="0.3">
      <c r="A26" s="4" t="s">
        <v>1</v>
      </c>
      <c r="B26" s="3"/>
      <c r="C26">
        <v>-69771</v>
      </c>
      <c r="L26">
        <v>19</v>
      </c>
      <c r="M26" t="e">
        <f t="shared" ca="1" si="0"/>
        <v>#NAME?</v>
      </c>
      <c r="N26" t="e">
        <f t="shared" ca="1" si="1"/>
        <v>#NAME?</v>
      </c>
    </row>
    <row r="27" spans="1:14" ht="15" thickBot="1" x14ac:dyDescent="0.35">
      <c r="A27" s="2" t="s">
        <v>0</v>
      </c>
      <c r="B27" s="1">
        <f>SUM(B25:B26)</f>
        <v>-517955</v>
      </c>
      <c r="C27" s="1">
        <f>SUM(C25:C26)</f>
        <v>395368</v>
      </c>
      <c r="L27">
        <v>20</v>
      </c>
      <c r="M27" t="e">
        <f t="shared" ca="1" si="0"/>
        <v>#NAME?</v>
      </c>
      <c r="N27" t="e">
        <f t="shared" ca="1" si="1"/>
        <v>#NAME?</v>
      </c>
    </row>
    <row r="28" spans="1:14" ht="15" thickTop="1" x14ac:dyDescent="0.3"/>
  </sheetData>
  <mergeCells count="1"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PASH-sipas natyres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Kejvi Doko</dc:creator>
  <cp:lastModifiedBy>Arta benjamaj</cp:lastModifiedBy>
  <dcterms:created xsi:type="dcterms:W3CDTF">2018-06-20T15:30:23Z</dcterms:created>
  <dcterms:modified xsi:type="dcterms:W3CDTF">2024-07-19T09:36:25Z</dcterms:modified>
</cp:coreProperties>
</file>