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23" activeTab="4"/>
  </bookViews>
  <sheets>
    <sheet name="Kopertina" sheetId="1" r:id="rId1"/>
    <sheet name="AKTIVI" sheetId="2" r:id="rId2"/>
    <sheet name="PASIVI" sheetId="3" r:id="rId3"/>
    <sheet name="AR.SHPENZ" sheetId="4" r:id="rId4"/>
    <sheet name="FLUKS PAR. M.INDIR." sheetId="5" r:id="rId5"/>
    <sheet name="Pasqyra e KAPITALEVE" sheetId="6" r:id="rId6"/>
    <sheet name="SHENIME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<sst xmlns="http://schemas.openxmlformats.org/spreadsheetml/2006/main" count="430" uniqueCount="363">
  <si>
    <t>Emertimi dhe Forma Ligjore</t>
  </si>
  <si>
    <t>ETJEN  SHPK</t>
  </si>
  <si>
    <t xml:space="preserve">N I P T - I </t>
  </si>
  <si>
    <t>K 04403606 O</t>
  </si>
  <si>
    <t xml:space="preserve">Adresa e Selise </t>
  </si>
  <si>
    <t>VERDOVE       POGRADEC</t>
  </si>
  <si>
    <t xml:space="preserve">Data e Krijimit </t>
  </si>
  <si>
    <t xml:space="preserve">Nr i  Rregj Tregetar </t>
  </si>
  <si>
    <t xml:space="preserve">Veprimtaria kryesore </t>
  </si>
  <si>
    <t>NDERTIM OBJEKTE TE NDRYSHEM IMPORT-EKSPORT</t>
  </si>
  <si>
    <t>_______________________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</si>
  <si>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</si>
  <si>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</si>
  <si>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</si>
  <si>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Pasqyrat jane individuale </t>
  </si>
  <si>
    <t>PO</t>
  </si>
  <si>
    <t xml:space="preserve">Pasqyrat jane  te konsoliduara </t>
  </si>
  <si>
    <t>JO</t>
  </si>
  <si>
    <t xml:space="preserve">Pasqyrat financiare jane te shprehura ne </t>
  </si>
  <si>
    <t>Leke</t>
  </si>
  <si>
    <t xml:space="preserve">Periudha kontabel e Pasqyrave Financiare </t>
  </si>
  <si>
    <t xml:space="preserve">Nga </t>
  </si>
  <si>
    <t xml:space="preserve">Deri </t>
  </si>
  <si>
    <t xml:space="preserve">Data e mbylljes te Psqyrave Financiare </t>
  </si>
  <si>
    <t>Nr</t>
  </si>
  <si>
    <t xml:space="preserve">A K T I V E T </t>
  </si>
  <si>
    <t>Shenime</t>
  </si>
  <si>
    <t>Periudha</t>
  </si>
  <si>
    <t xml:space="preserve">Periudha </t>
  </si>
  <si>
    <t xml:space="preserve">Raportuese </t>
  </si>
  <si>
    <t xml:space="preserve">Paraardhese </t>
  </si>
  <si>
    <t>I</t>
  </si>
  <si>
    <t xml:space="preserve">AKTIVET AFATSHKURTERA </t>
  </si>
  <si>
    <t xml:space="preserve">Aktivet monetare </t>
  </si>
  <si>
    <t xml:space="preserve">&gt;  Arka </t>
  </si>
  <si>
    <t>A1</t>
  </si>
  <si>
    <t xml:space="preserve">&gt;  Banka </t>
  </si>
  <si>
    <t>A2</t>
  </si>
  <si>
    <t>Derivatet e Aktivet te mbajtura per tregetim</t>
  </si>
  <si>
    <t>B</t>
  </si>
  <si>
    <t xml:space="preserve">Aktivet te tjera financiare  afatshkurtera </t>
  </si>
  <si>
    <t>&gt;  Kliente per mallra , produkte e sherbime</t>
  </si>
  <si>
    <t>C1</t>
  </si>
  <si>
    <t xml:space="preserve">&gt;  Debitore , Kreditore te tjere </t>
  </si>
  <si>
    <t>C2</t>
  </si>
  <si>
    <t>&gt;  Tatim mbi fitimin</t>
  </si>
  <si>
    <t>C3</t>
  </si>
  <si>
    <t xml:space="preserve">&gt;  T v sh </t>
  </si>
  <si>
    <t>C4</t>
  </si>
  <si>
    <t>&gt;  Te drejta e detyrime ndaj ortakeve</t>
  </si>
  <si>
    <t>C5</t>
  </si>
  <si>
    <t xml:space="preserve">Inventari </t>
  </si>
  <si>
    <t xml:space="preserve">&gt;  Lendet e para </t>
  </si>
  <si>
    <t>D1</t>
  </si>
  <si>
    <t>&gt;  Inventar I imet</t>
  </si>
  <si>
    <t>D2</t>
  </si>
  <si>
    <t>&gt;  Prodhimi ne proces</t>
  </si>
  <si>
    <t>D3</t>
  </si>
  <si>
    <t xml:space="preserve">&gt;  Produkte te gateshme </t>
  </si>
  <si>
    <t>D4</t>
  </si>
  <si>
    <t>&gt;  Mallra per rrishitje</t>
  </si>
  <si>
    <t>D5</t>
  </si>
  <si>
    <t xml:space="preserve">&gt;  Parapagesa per furnizime </t>
  </si>
  <si>
    <t>D6</t>
  </si>
  <si>
    <t>Aktivet  biliogjike</t>
  </si>
  <si>
    <t xml:space="preserve"> Aktivet afatshkurtera te mbajtura per rishitje </t>
  </si>
  <si>
    <t>E1</t>
  </si>
  <si>
    <t xml:space="preserve"> Parapagime  dhe shpenzime  te shtyra </t>
  </si>
  <si>
    <t>E2</t>
  </si>
  <si>
    <t>&gt; Shpenzime te periudhave te ardheshme</t>
  </si>
  <si>
    <t>E3</t>
  </si>
  <si>
    <t>II</t>
  </si>
  <si>
    <t xml:space="preserve"> AKTIVET  AFATGJATA </t>
  </si>
  <si>
    <t xml:space="preserve"> Financimet financiare afatgjata </t>
  </si>
  <si>
    <t>F</t>
  </si>
  <si>
    <t xml:space="preserve"> Aktivet Afatgjata  materiale</t>
  </si>
  <si>
    <t>&gt; Toka</t>
  </si>
  <si>
    <t>G1</t>
  </si>
  <si>
    <t>&gt;  Ndertesa</t>
  </si>
  <si>
    <t>G2</t>
  </si>
  <si>
    <t xml:space="preserve">&gt;  Makineri e paisje </t>
  </si>
  <si>
    <t>G3</t>
  </si>
  <si>
    <t>&gt;  Mjete transporti</t>
  </si>
  <si>
    <t>G4</t>
  </si>
  <si>
    <t xml:space="preserve">Aktivet Biologjike afatgjata </t>
  </si>
  <si>
    <t>H</t>
  </si>
  <si>
    <t>Aktivet afatgjata jo materiale</t>
  </si>
  <si>
    <t>Kapitali aksioner I  pa paguar</t>
  </si>
  <si>
    <t>J</t>
  </si>
  <si>
    <t>Aktivet e tjera afat gjata .</t>
  </si>
  <si>
    <t>K</t>
  </si>
  <si>
    <t>TOTALI I AKTIVIT</t>
  </si>
  <si>
    <t>ADMINISTRATORI</t>
  </si>
  <si>
    <t>Zarif  XHUKELLARI</t>
  </si>
  <si>
    <t>DETYRIMET  E  KAPITALET</t>
  </si>
  <si>
    <t xml:space="preserve">Derivatet </t>
  </si>
  <si>
    <t xml:space="preserve">Huamarjet </t>
  </si>
  <si>
    <t>&gt; Overdraftet financiare</t>
  </si>
  <si>
    <t>L1</t>
  </si>
  <si>
    <t xml:space="preserve">&gt;  Huamarjet afatshkurtera </t>
  </si>
  <si>
    <t>L2</t>
  </si>
  <si>
    <t xml:space="preserve">Huate e parapagimet </t>
  </si>
  <si>
    <t xml:space="preserve">&gt; Te pagushme ndaj furnitoreve </t>
  </si>
  <si>
    <t>M1</t>
  </si>
  <si>
    <t xml:space="preserve">&gt; Te pagueshme ndaj punonjesve </t>
  </si>
  <si>
    <t>M2</t>
  </si>
  <si>
    <t>&gt; Detyrime  per Sigurimet shoqerore</t>
  </si>
  <si>
    <t>M3</t>
  </si>
  <si>
    <t xml:space="preserve">&gt; Detyrime Tatimore per  TAP - in  </t>
  </si>
  <si>
    <t>M4</t>
  </si>
  <si>
    <t xml:space="preserve">&gt; Detyrime Tatimore per  Tatimin mbi fitimin </t>
  </si>
  <si>
    <t>M5</t>
  </si>
  <si>
    <t xml:space="preserve">&gt; Detyrime tatimore per T V SH </t>
  </si>
  <si>
    <t>M6</t>
  </si>
  <si>
    <t>&gt; Detyrime tatimore per tatimin ne burim</t>
  </si>
  <si>
    <t>M7</t>
  </si>
  <si>
    <t>&gt; Te drejta e detyrime ndaj ortakeve</t>
  </si>
  <si>
    <t>M8</t>
  </si>
  <si>
    <t xml:space="preserve">&gt; Dividente per tu paguar </t>
  </si>
  <si>
    <t>M9</t>
  </si>
  <si>
    <t xml:space="preserve">&gt; Debitore e kreditore te tjere </t>
  </si>
  <si>
    <t>M10</t>
  </si>
  <si>
    <t xml:space="preserve">Grantet  dhe te ardhura te shtyra </t>
  </si>
  <si>
    <t>N</t>
  </si>
  <si>
    <t xml:space="preserve">Provizionet Afatshkurtera </t>
  </si>
  <si>
    <t>O</t>
  </si>
  <si>
    <t xml:space="preserve">PASIVET AFATGJATA </t>
  </si>
  <si>
    <t xml:space="preserve"> Huate afatgjata </t>
  </si>
  <si>
    <t>&gt; Hua , bono , dhe detyrime qeraje financiare</t>
  </si>
  <si>
    <t>P</t>
  </si>
  <si>
    <t xml:space="preserve">&gt; Bono te kovertushme </t>
  </si>
  <si>
    <t xml:space="preserve"> Huamarjet  te tjera afatgjata </t>
  </si>
  <si>
    <t>Q1</t>
  </si>
  <si>
    <t xml:space="preserve"> Grantet  dhe te ardhura te shtyra </t>
  </si>
  <si>
    <t>Q2</t>
  </si>
  <si>
    <t xml:space="preserve"> Provigjonet Afatgjata </t>
  </si>
  <si>
    <t>Q3</t>
  </si>
  <si>
    <t>TOTALI I DETYRIMEVE  ( I +  II )</t>
  </si>
  <si>
    <t>III</t>
  </si>
  <si>
    <t>KAPITALI</t>
  </si>
  <si>
    <t>Aksione te pakices</t>
  </si>
  <si>
    <t>R1</t>
  </si>
  <si>
    <t>Kapitali I aksionereve te Shoq meme(P F te kons)</t>
  </si>
  <si>
    <t>R2</t>
  </si>
  <si>
    <t>Kapitali aksioner</t>
  </si>
  <si>
    <t>R3</t>
  </si>
  <si>
    <t>Primi I Aksionit</t>
  </si>
  <si>
    <t>R4</t>
  </si>
  <si>
    <t>Njesite ose Aksione te thesarit ( Negative )</t>
  </si>
  <si>
    <t>R5</t>
  </si>
  <si>
    <t>Rezervat Statuore</t>
  </si>
  <si>
    <t>R6</t>
  </si>
  <si>
    <t>Rezervat Ligjore</t>
  </si>
  <si>
    <t>R7</t>
  </si>
  <si>
    <t>Rezerva te tjera</t>
  </si>
  <si>
    <t>R8</t>
  </si>
  <si>
    <t xml:space="preserve">Fitime te pashperndara </t>
  </si>
  <si>
    <t>R9</t>
  </si>
  <si>
    <t>Fitime ( Humbja ) e vitit financiar</t>
  </si>
  <si>
    <t>R10</t>
  </si>
  <si>
    <t>TOTALI I PASIVEVE DHE KAPITALIT( I + II + III)</t>
  </si>
  <si>
    <t xml:space="preserve">PASQYRA  E  TE  ARDHURAVE  DHE   SHPENZIMEVE </t>
  </si>
  <si>
    <t xml:space="preserve"> ( Bazuar ne klasifikimin e shpenzimeve sipas natyres )</t>
  </si>
  <si>
    <t xml:space="preserve">Pershkrimi I elementeve </t>
  </si>
  <si>
    <t>Raportuese</t>
  </si>
  <si>
    <t xml:space="preserve"> Shitje  NETO</t>
  </si>
  <si>
    <t>P1</t>
  </si>
  <si>
    <t xml:space="preserve"> Te ardhura te tjera nga veprimtaria e shfrytezimit </t>
  </si>
  <si>
    <t>P2</t>
  </si>
  <si>
    <t>Ndryshimi ne inventarin prod I gateshm e prodh proces</t>
  </si>
  <si>
    <t xml:space="preserve">Materiale te konsumuara </t>
  </si>
  <si>
    <t xml:space="preserve">S </t>
  </si>
  <si>
    <t>Kostot e punes</t>
  </si>
  <si>
    <t>T</t>
  </si>
  <si>
    <t xml:space="preserve">Pagat e personelit </t>
  </si>
  <si>
    <t>Shpenzime  per Sigurimet shoqerore e shendetesore</t>
  </si>
  <si>
    <t xml:space="preserve">Amortizimet e cvleresimet </t>
  </si>
  <si>
    <t>U</t>
  </si>
  <si>
    <t xml:space="preserve">Shpenzime te tjera </t>
  </si>
  <si>
    <t>V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</si>
  <si>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</si>
  <si>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</si>
  <si>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</si>
  <si>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</si>
  <si>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</si>
  <si>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121.0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</si>
  <si>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</si>
  <si>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</si>
  <si>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</si>
  <si>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</si>
  <si>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</si>
  <si>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</si>
  <si>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</si>
  <si>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</si>
  <si>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>Pasqyra e Fluksit monetar - Metoda Indirekte</t>
  </si>
  <si>
    <t xml:space="preserve">Periudha   </t>
  </si>
  <si>
    <t>raportuese</t>
  </si>
  <si>
    <t>A</t>
  </si>
  <si>
    <t>Fluksi monetar nga veprimtarite e shfrytezimit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</si>
  <si>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</si>
  <si>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</si>
  <si>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</si>
  <si>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</si>
  <si>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</si>
  <si>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</si>
  <si>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</si>
  <si>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</si>
  <si>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</si>
  <si>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</si>
  <si>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</si>
  <si>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</si>
  <si>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</si>
  <si>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</si>
  <si>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</si>
  <si>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</si>
  <si>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Blerja e aktiveve afatgjata materiale</t>
  </si>
  <si>
    <t>Te ardhura nga shitja e pajisjeve</t>
  </si>
  <si>
    <t>Interes I arketuar</t>
  </si>
  <si>
    <t>Dividente te arketuar</t>
  </si>
  <si>
    <t>M M Neto e perdorur ne veprimtarine investuese</t>
  </si>
  <si>
    <t>C</t>
  </si>
  <si>
    <t>Fluksi monetar nga aktivitetet financiare</t>
  </si>
  <si>
    <t>Te ardhura nga emetimi I kapitalit aksioner</t>
  </si>
  <si>
    <t>Te ardhura nga huamarrjet afatgjata</t>
  </si>
  <si>
    <t>Pagesat e detyrimeve te qerase financiare</t>
  </si>
  <si>
    <t xml:space="preserve">Dividente te paguar </t>
  </si>
  <si>
    <t>M M Neto e perdorur ne veprimtarine financiare</t>
  </si>
  <si>
    <t>D</t>
  </si>
  <si>
    <t>Rritja / renia  Neto e mjeteve monetare</t>
  </si>
  <si>
    <t xml:space="preserve">E </t>
  </si>
  <si>
    <t xml:space="preserve">Mjete monetare ne fillim te periudhes kontabel </t>
  </si>
  <si>
    <t xml:space="preserve">Mjete monetare ne fund te periudhes kontabel </t>
  </si>
  <si>
    <t xml:space="preserve">PASQYRA E NDRYSHIMEVE NE KAPITAL </t>
  </si>
  <si>
    <t>NJE PASQYRE E PAKONSOLIDUAR</t>
  </si>
  <si>
    <t xml:space="preserve">Efekti I ndryshimit ne polit kontabel </t>
  </si>
  <si>
    <t>Pozicioni I rregulluar</t>
  </si>
  <si>
    <t>Fitimi Neto per periudhen Kontabel</t>
  </si>
  <si>
    <t>Dividentet e paguar</t>
  </si>
  <si>
    <t>Rritja e rezerves te kapitalit</t>
  </si>
  <si>
    <t>Emetimi I Aksioneve</t>
  </si>
  <si>
    <t>Pozicioni me 31 Dhjetor 2009</t>
  </si>
  <si>
    <t>Llog.rezerva ligjore</t>
  </si>
  <si>
    <t>Emetimi I kapitalit Aksioner</t>
  </si>
  <si>
    <t>Aksione te thesarit te riblera</t>
  </si>
  <si>
    <t>Pozicioni me 31 Dhjetor 2010</t>
  </si>
  <si>
    <t xml:space="preserve">SHENIMET SHPJEGUESE </t>
  </si>
  <si>
    <t>SHENIME</t>
  </si>
  <si>
    <t xml:space="preserve">           Subjekti "ETJEN" me status "Shoqeri me pergjegjsi te kufizuar" i krijuar</t>
  </si>
  <si>
    <t xml:space="preserve">    me Vendimin Te qkr Tirane Nr .    date             , me administrator</t>
  </si>
  <si>
    <t xml:space="preserve">    z. Zarif  XHUKELLARI dhe i regjistruar prane Deges  Tatim Taksave Pogradec</t>
  </si>
  <si>
    <t xml:space="preserve">    me                si subjekt i biznesit te madh me N.I.P.T K 04403606 O  Q zhvillon aktivi-</t>
  </si>
  <si>
    <t xml:space="preserve">    tet  ne fushen e tregetimit te karburantit  dhe  ndertimit te objekteve te ndryshme.</t>
  </si>
  <si>
    <t xml:space="preserve">         Bilanci kontabel dhe pasqyrat financiare per aktivitetin e periudhes 01 Janar deri</t>
  </si>
  <si>
    <t xml:space="preserve">    "Per Kontabilitetin dhe pasqyrat financiare" dhe te Sandarteve Kombetare te Kon-</t>
  </si>
  <si>
    <t xml:space="preserve">    tabilitetit.</t>
  </si>
  <si>
    <t xml:space="preserve">       jane zbatuar te gjitha kerkesat e </t>
  </si>
  <si>
    <t xml:space="preserve">    te krahasushme  me ato te nje viti me pare dhe rezultatet jane pozitive </t>
  </si>
  <si>
    <t xml:space="preserve">    publikuar nga Keshilli Kombetari Kontabilitetit.</t>
  </si>
  <si>
    <t xml:space="preserve">        Ndertimi I bilancit dhe pasqyrave financiare sipas formatit te ri te percaktuar ne</t>
  </si>
  <si>
    <t xml:space="preserve">    SKK2 ka bere te domosdoshem riklasifikimin e zerave nga bilanci dhe pasqyrat e</t>
  </si>
  <si>
    <t xml:space="preserve">    - Aktivet makineri e pajisje ne ushtrimin paraardhes jane regjistruar me vleren e   </t>
  </si>
  <si>
    <t xml:space="preserve">    neto qe eshte diferenca midis vleres fillestare dhe amortizimit te akumuluar</t>
  </si>
  <si>
    <r>
      <t xml:space="preserve">  </t>
    </r>
    <r>
      <rPr>
        <i/>
        <u val="single"/>
        <sz val="12"/>
        <rFont val="Arial"/>
        <family val="2"/>
      </rPr>
      <t xml:space="preserve"> - Ne zerin Aktivet monetare: </t>
    </r>
    <r>
      <rPr>
        <u val="single"/>
        <sz val="12"/>
        <rFont val="Arial"/>
        <family val="2"/>
      </rPr>
      <t xml:space="preserve">  </t>
    </r>
  </si>
  <si>
    <t>Gjendja e arkes me    31.12.2010</t>
  </si>
  <si>
    <t>leke</t>
  </si>
  <si>
    <t>B1</t>
  </si>
  <si>
    <t>Gjendja e bankes me 31.12.2010</t>
  </si>
  <si>
    <t>B 1.1</t>
  </si>
  <si>
    <t>Raiffaissen Banke</t>
  </si>
  <si>
    <t>B 1.2</t>
  </si>
  <si>
    <t>Procredit</t>
  </si>
  <si>
    <t>B 1.3</t>
  </si>
  <si>
    <t>Tirana Bank</t>
  </si>
  <si>
    <t xml:space="preserve">       "</t>
  </si>
  <si>
    <r>
      <t xml:space="preserve">   </t>
    </r>
    <r>
      <rPr>
        <i/>
        <u val="single"/>
        <sz val="12"/>
        <rFont val="Arial"/>
        <family val="2"/>
      </rPr>
      <t>- Ne zerin</t>
    </r>
    <r>
      <rPr>
        <u val="single"/>
        <sz val="12"/>
        <rFont val="Arial"/>
        <family val="2"/>
      </rPr>
      <t xml:space="preserve">  </t>
    </r>
    <r>
      <rPr>
        <i/>
        <u val="single"/>
        <sz val="12"/>
        <rFont val="Arial"/>
        <family val="2"/>
      </rPr>
      <t>Kerkesa te arketueshme</t>
    </r>
    <r>
      <rPr>
        <u val="single"/>
        <sz val="12"/>
        <rFont val="Arial"/>
        <family val="2"/>
      </rPr>
      <t xml:space="preserve"> : </t>
    </r>
  </si>
  <si>
    <t xml:space="preserve">Kliente per shitje  </t>
  </si>
  <si>
    <t>KOMUNA DARDHAS</t>
  </si>
  <si>
    <t>KOMUNA GORE</t>
  </si>
  <si>
    <t>KOMUNA MOGLICE</t>
  </si>
  <si>
    <t>KOMUNA PROPTISHT</t>
  </si>
  <si>
    <t xml:space="preserve">DEBITOR E KREDITOR TE TJERE  </t>
  </si>
  <si>
    <t>VODAFON</t>
  </si>
  <si>
    <t xml:space="preserve">   - Ne zerin  " Inventari  " </t>
  </si>
  <si>
    <t xml:space="preserve"> </t>
  </si>
  <si>
    <t>Materiale sipas pasqyres bashkelidhur</t>
  </si>
  <si>
    <t>Mallra sipas pasqyres bashkelidhur</t>
  </si>
  <si>
    <r>
      <t xml:space="preserve">   - Ne zerin "</t>
    </r>
    <r>
      <rPr>
        <i/>
        <sz val="12"/>
        <rFont val="Arial"/>
        <family val="2"/>
      </rPr>
      <t>Makineri e pajisje</t>
    </r>
    <r>
      <rPr>
        <sz val="12"/>
        <rFont val="Arial"/>
        <family val="2"/>
      </rPr>
      <t xml:space="preserve">" te Aktiveve afat gjata jane perfshire makineri e pajisje </t>
    </r>
  </si>
  <si>
    <t xml:space="preserve">  me vleren neto si me poshte :</t>
  </si>
  <si>
    <t>EMERTIMI</t>
  </si>
  <si>
    <t>Kosto Historike</t>
  </si>
  <si>
    <t>Amortizim i llogaritur viti 2010</t>
  </si>
  <si>
    <t>Totali i Amortizimit te akumuluar</t>
  </si>
  <si>
    <t>AKTIVET  NETO</t>
  </si>
  <si>
    <t>1)Makineri Paisje</t>
  </si>
  <si>
    <t>2)Mjete Trasporti</t>
  </si>
  <si>
    <t>3)Te Tjera</t>
  </si>
  <si>
    <t>TOTALI</t>
  </si>
  <si>
    <r>
      <t xml:space="preserve">   - Ne zerin "</t>
    </r>
    <r>
      <rPr>
        <i/>
        <sz val="12"/>
        <rFont val="Arial"/>
        <family val="2"/>
      </rPr>
      <t>Te pagueshme ndaj furnitoreve</t>
    </r>
    <r>
      <rPr>
        <sz val="12"/>
        <rFont val="Arial"/>
        <family val="2"/>
      </rPr>
      <t xml:space="preserve">" </t>
    </r>
  </si>
  <si>
    <t>FURNITORI</t>
  </si>
  <si>
    <t>RRETHI</t>
  </si>
  <si>
    <t xml:space="preserve">   DATA  E FATURES</t>
  </si>
  <si>
    <t>NR. FATURES</t>
  </si>
  <si>
    <t>VLERA</t>
  </si>
  <si>
    <t xml:space="preserve">     "</t>
  </si>
  <si>
    <r>
      <t xml:space="preserve">   - Ne zerin "</t>
    </r>
    <r>
      <rPr>
        <i/>
        <sz val="12"/>
        <rFont val="Arial"/>
        <family val="2"/>
      </rPr>
      <t>Te pagueshme ndaj punonjesve</t>
    </r>
    <r>
      <rPr>
        <sz val="12"/>
        <rFont val="Arial"/>
        <family val="2"/>
      </rPr>
      <t xml:space="preserve">" </t>
    </r>
  </si>
  <si>
    <r>
      <t xml:space="preserve">   - Ne zerin "</t>
    </r>
    <r>
      <rPr>
        <i/>
        <sz val="12"/>
        <rFont val="Arial"/>
        <family val="2"/>
      </rPr>
      <t>Detyrime per Sigurime Shoqerore</t>
    </r>
    <r>
      <rPr>
        <sz val="12"/>
        <rFont val="Arial"/>
        <family val="2"/>
      </rPr>
      <t xml:space="preserve">" </t>
    </r>
  </si>
  <si>
    <t xml:space="preserve">  Kjo shume jane Sigurimet shoqerore  dhe shendetesore te muajit dhjetor te punonjesve te cilat do te likujdohen </t>
  </si>
  <si>
    <r>
      <t xml:space="preserve">   - Ne zerin "</t>
    </r>
    <r>
      <rPr>
        <i/>
        <sz val="12"/>
        <rFont val="Arial"/>
        <family val="2"/>
      </rPr>
      <t>Detyrime Tatimore per TAP-in</t>
    </r>
    <r>
      <rPr>
        <sz val="12"/>
        <rFont val="Arial"/>
        <family val="2"/>
      </rPr>
      <t xml:space="preserve">" </t>
    </r>
  </si>
  <si>
    <t xml:space="preserve">   Kjo shume jane Tatimi mbi te Ardhurat nga puna te muajit dhjetor te punonjesve te cilat do te likujdohen </t>
  </si>
  <si>
    <r>
      <t xml:space="preserve"> - Zeri "</t>
    </r>
    <r>
      <rPr>
        <i/>
        <sz val="12"/>
        <rFont val="Arial"/>
        <family val="2"/>
      </rPr>
      <t>Detyrime Tatimore per Tatimin mbi Fitimin</t>
    </r>
    <r>
      <rPr>
        <sz val="12"/>
        <rFont val="Arial"/>
        <family val="2"/>
      </rPr>
      <t xml:space="preserve">" </t>
    </r>
  </si>
  <si>
    <t>Fitimi Bruto</t>
  </si>
  <si>
    <t>Shpenzime te pa njohura</t>
  </si>
  <si>
    <t>Shuma</t>
  </si>
  <si>
    <t xml:space="preserve">Tatim Fitimi </t>
  </si>
  <si>
    <r>
      <t xml:space="preserve"> - Zeri  " </t>
    </r>
    <r>
      <rPr>
        <i/>
        <sz val="12"/>
        <rFont val="Arial"/>
        <family val="2"/>
      </rPr>
      <t>Detyrime Tatimore per T. V. SH.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</si>
  <si>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Debitore e kreditore te tjere</t>
    </r>
    <r>
      <rPr>
        <sz val="12"/>
        <rFont val="Arial"/>
        <family val="2"/>
      </rPr>
      <t xml:space="preserve">" </t>
    </r>
  </si>
  <si>
    <r>
      <t xml:space="preserve"> - Zeri  " </t>
    </r>
    <r>
      <rPr>
        <i/>
        <sz val="12"/>
        <rFont val="Arial"/>
        <family val="2"/>
      </rPr>
      <t>Kapitali Aksioner</t>
    </r>
    <r>
      <rPr>
        <sz val="12"/>
        <rFont val="Arial"/>
        <family val="2"/>
      </rPr>
      <t xml:space="preserve">" </t>
    </r>
  </si>
  <si>
    <t>Kapitali aksionar</t>
  </si>
  <si>
    <t>Rezerva ligjore</t>
  </si>
  <si>
    <t>Fitimi pa shperndare</t>
  </si>
  <si>
    <t>Fitimi ushtrimit</t>
  </si>
  <si>
    <r>
      <t xml:space="preserve"> - Zeri  " </t>
    </r>
    <r>
      <rPr>
        <i/>
        <sz val="12"/>
        <rFont val="Arial"/>
        <family val="2"/>
      </rPr>
      <t>Fitime (Humbje)</t>
    </r>
    <r>
      <rPr>
        <sz val="12"/>
        <rFont val="Arial"/>
        <family val="2"/>
      </rPr>
      <t>" e vitit financiar</t>
    </r>
  </si>
  <si>
    <t>Hartoi</t>
  </si>
  <si>
    <t>Per Drejtimin  e Njesise  Ekonomike</t>
  </si>
  <si>
    <t>V I T I  2011</t>
  </si>
  <si>
    <t>01.01.2011</t>
  </si>
  <si>
    <t>31.12.2011</t>
  </si>
  <si>
    <t>25.03.2012</t>
  </si>
  <si>
    <t>Pasqyra Financiare  te Vitit 2011</t>
  </si>
  <si>
    <t>Pasqyra Financiare  te Vitit  2011</t>
  </si>
  <si>
    <t>VITI 2011</t>
  </si>
  <si>
    <t>Pozicioni me 31 Dhjetor 2011</t>
  </si>
  <si>
    <t>VITI  2011</t>
  </si>
  <si>
    <t xml:space="preserve">        Per periudhen 2011 te realizoj nje volum te pakte  punimesh  prej rreth 431 mije leke</t>
  </si>
  <si>
    <t xml:space="preserve">        dhe ne  tregetim karburanti  nje xhiro prej 33.7 milion lek </t>
  </si>
  <si>
    <t xml:space="preserve">   Rentabiliteti (Fitimi/kosto e plote) rezulton   rreth      0.5 %  shifer kjo e ulet.Ndikimi kryesor ka qene paga </t>
  </si>
  <si>
    <t xml:space="preserve">e larte qe ka patur Administratori per 80.000 lek ne muaj duke u trajtuar si biznes ndertimi e jo me ate te </t>
  </si>
  <si>
    <t>tregetimit te karburantit. Ne ndertim per kete vit u realizua nje volum I paperfillshem ( vetem 431 mije lek )</t>
  </si>
  <si>
    <t xml:space="preserve">     me 31 Dhjetor 2011 jane hartuar ne zbatim te ligjit Nr.  9228 date 29.04.2004</t>
  </si>
  <si>
    <t xml:space="preserve">         Politikat kontabel te perdorura per bilancin dhe pasqyrat financiare te vitit 2011</t>
  </si>
  <si>
    <t xml:space="preserve">    Sandarteve Kombetare te Kontabilitetit , dhe per rrjedhoje shifrat e vitit 2011 jane </t>
  </si>
  <si>
    <t xml:space="preserve">        Ne mbajtjen e kontabilitetit per vitin 2011 shte perdorur lista e re e llogarive e</t>
  </si>
  <si>
    <t xml:space="preserve">    vjetra ne ato te bilancit dhe pasqyrave financiare te vitit 2011.Keshtu permendim se:</t>
  </si>
  <si>
    <t>PER BILANCIN DHE PASQYRAT FINANCIARE TE VITIT 2011</t>
  </si>
  <si>
    <t>`</t>
  </si>
  <si>
    <t>NORTH STAR MIMING</t>
  </si>
  <si>
    <t>Amortizim i akumuluar deri 31.12.10</t>
  </si>
  <si>
    <t xml:space="preserve">  Vlera neto e Aktiveve Afatgjata me 31. 12. 2011 eshte   1872596 </t>
  </si>
  <si>
    <t xml:space="preserve">  Gjendja e furnitoreve per blerje mallra me daten 31.12.2011  paraqitet si me poshte :</t>
  </si>
  <si>
    <t>KASTRAT</t>
  </si>
  <si>
    <t>KASTPETROL</t>
  </si>
  <si>
    <t xml:space="preserve">  Keto fatura do te kalohen gjate vitit 2012  e ne vazhdim nepermjet rrugeve bankare.</t>
  </si>
  <si>
    <t xml:space="preserve">  Kjo shume jane pagat  te punonjesve  te cilat do te likujdohen nga Janari 2012 e ne vazhdim.</t>
  </si>
  <si>
    <t xml:space="preserve">  nga Janari 2012  e ne vazhdim.</t>
  </si>
  <si>
    <t xml:space="preserve">    nga Janari 2012  e ne vazhdim.</t>
  </si>
  <si>
    <t xml:space="preserve">    Kjo shume paraqet Tatimin mbi Fitiminteprice kreditore per vitin 2011</t>
  </si>
  <si>
    <t>Fitim I paguar teper ne vitin 2010</t>
  </si>
  <si>
    <t xml:space="preserve">                            Paguar tatim fitimi ne vitin 2011</t>
  </si>
  <si>
    <t xml:space="preserve">                                                   Tatim Fitimi I paguar teper ne fund vitit 2011</t>
  </si>
  <si>
    <t xml:space="preserve">    Kjo shume paraqet Tatimin mbi Vleren e shtuar per tu paguar per muajin Dhjetor 2011 sipas F.D.P - se </t>
  </si>
  <si>
    <t xml:space="preserve">    dhe do te likujdohet nga Janari 2012 e ne vazhdim.</t>
  </si>
  <si>
    <t xml:space="preserve">  Kjo eshte vlera e  Fitimit neto e vitit 2011 </t>
  </si>
  <si>
    <t>Pasqyra e Fluksit monetar - Metoda Indirekte   viti  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</si>
</sst>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"/>
    <numFmt numFmtId="182" formatCode="_(* #,##0_);_(* \(#,##0\);_(* &quot;-&quot;??_);_(@_)"/>
    <numFmt numFmtId="183" formatCode="0.00_);\(0.00\)"/>
    <numFmt numFmtId="184" formatCode="0_);\(0\)"/>
  </numFmts>
  <fonts count="4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u val="single"/>
      <sz val="20"/>
      <name val="Arial"/>
      <family val="2"/>
    </font>
    <font>
      <u val="single"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i/>
      <u val="single"/>
      <sz val="12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1" fillId="0" borderId="0" xfId="0" applyFont="1" applyAlignment="1">
      <alignment/>
    </xf>
    <xf numFmtId="0" fontId="30" fillId="0" borderId="18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43" fontId="0" fillId="0" borderId="23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5" xfId="0" applyFont="1" applyBorder="1" applyAlignment="1">
      <alignment horizontal="center"/>
    </xf>
    <xf numFmtId="43" fontId="5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 horizontal="center"/>
    </xf>
    <xf numFmtId="43" fontId="0" fillId="0" borderId="23" xfId="42" applyNumberFormat="1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8" xfId="0" applyFont="1" applyBorder="1" applyAlignment="1">
      <alignment horizontal="center"/>
    </xf>
    <xf numFmtId="182" fontId="0" fillId="0" borderId="29" xfId="42" applyNumberFormat="1" applyFont="1" applyBorder="1" applyAlignment="1">
      <alignment/>
    </xf>
    <xf numFmtId="0" fontId="30" fillId="0" borderId="24" xfId="0" applyFont="1" applyBorder="1" applyAlignment="1">
      <alignment horizontal="right"/>
    </xf>
    <xf numFmtId="0" fontId="0" fillId="0" borderId="30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9" xfId="42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42" applyNumberFormat="1" applyFont="1" applyBorder="1" applyAlignment="1">
      <alignment/>
    </xf>
    <xf numFmtId="43" fontId="5" fillId="0" borderId="2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83" fontId="0" fillId="0" borderId="0" xfId="0" applyNumberFormat="1" applyFont="1" applyAlignment="1">
      <alignment/>
    </xf>
    <xf numFmtId="182" fontId="0" fillId="0" borderId="2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5" fillId="0" borderId="23" xfId="0" applyFont="1" applyBorder="1" applyAlignment="1">
      <alignment/>
    </xf>
    <xf numFmtId="182" fontId="5" fillId="0" borderId="23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34" fillId="0" borderId="33" xfId="0" applyFont="1" applyBorder="1" applyAlignment="1">
      <alignment/>
    </xf>
    <xf numFmtId="1" fontId="1" fillId="0" borderId="34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34" xfId="0" applyNumberFormat="1" applyFont="1" applyBorder="1" applyAlignment="1">
      <alignment horizontal="right"/>
    </xf>
    <xf numFmtId="0" fontId="34" fillId="0" borderId="37" xfId="0" applyFont="1" applyBorder="1" applyAlignment="1">
      <alignment/>
    </xf>
    <xf numFmtId="1" fontId="1" fillId="0" borderId="38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34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7" xfId="0" applyFont="1" applyBorder="1" applyAlignment="1">
      <alignment/>
    </xf>
    <xf numFmtId="1" fontId="1" fillId="0" borderId="46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3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36" fillId="0" borderId="48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" fillId="0" borderId="48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48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5" fillId="0" borderId="49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8" fillId="0" borderId="49" xfId="0" applyFont="1" applyBorder="1" applyAlignment="1">
      <alignment/>
    </xf>
    <xf numFmtId="0" fontId="5" fillId="0" borderId="49" xfId="0" applyFont="1" applyBorder="1" applyAlignment="1">
      <alignment/>
    </xf>
    <xf numFmtId="0" fontId="9" fillId="0" borderId="0" xfId="0" applyFont="1" applyAlignment="1">
      <alignment/>
    </xf>
    <xf numFmtId="2" fontId="5" fillId="0" borderId="49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0" fontId="38" fillId="0" borderId="48" xfId="0" applyFont="1" applyBorder="1" applyAlignment="1">
      <alignment/>
    </xf>
    <xf numFmtId="2" fontId="35" fillId="0" borderId="50" xfId="0" applyNumberFormat="1" applyFont="1" applyBorder="1" applyAlignment="1">
      <alignment/>
    </xf>
    <xf numFmtId="0" fontId="35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5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/>
    </xf>
    <xf numFmtId="4" fontId="30" fillId="0" borderId="53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Border="1" applyAlignment="1">
      <alignment/>
    </xf>
    <xf numFmtId="0" fontId="33" fillId="0" borderId="55" xfId="0" applyFont="1" applyBorder="1" applyAlignment="1">
      <alignment/>
    </xf>
    <xf numFmtId="3" fontId="33" fillId="0" borderId="56" xfId="0" applyNumberFormat="1" applyFont="1" applyFill="1" applyBorder="1" applyAlignment="1">
      <alignment/>
    </xf>
    <xf numFmtId="3" fontId="33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3" fillId="0" borderId="58" xfId="0" applyFont="1" applyBorder="1" applyAlignment="1">
      <alignment/>
    </xf>
    <xf numFmtId="4" fontId="33" fillId="0" borderId="59" xfId="0" applyNumberFormat="1" applyFont="1" applyFill="1" applyBorder="1" applyAlignment="1">
      <alignment/>
    </xf>
    <xf numFmtId="4" fontId="33" fillId="0" borderId="59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0" fillId="0" borderId="60" xfId="0" applyNumberFormat="1" applyFont="1" applyBorder="1" applyAlignment="1">
      <alignment/>
    </xf>
    <xf numFmtId="0" fontId="36" fillId="0" borderId="61" xfId="0" applyFont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3" fontId="36" fillId="0" borderId="62" xfId="0" applyNumberFormat="1" applyFont="1" applyFill="1" applyBorder="1" applyAlignment="1">
      <alignment/>
    </xf>
    <xf numFmtId="3" fontId="36" fillId="0" borderId="36" xfId="0" applyNumberFormat="1" applyFont="1" applyFill="1" applyBorder="1" applyAlignment="1">
      <alignment/>
    </xf>
    <xf numFmtId="3" fontId="40" fillId="0" borderId="3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1" fontId="41" fillId="0" borderId="23" xfId="0" applyNumberFormat="1" applyFont="1" applyBorder="1" applyAlignment="1">
      <alignment/>
    </xf>
    <xf numFmtId="0" fontId="0" fillId="0" borderId="0" xfId="0" applyFont="1" applyFill="1" applyAlignment="1">
      <alignment/>
    </xf>
    <xf numFmtId="1" fontId="3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0" fillId="0" borderId="13" xfId="0" applyFont="1" applyFill="1" applyBorder="1" applyAlignment="1">
      <alignment/>
    </xf>
    <xf numFmtId="0" fontId="33" fillId="0" borderId="13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0" fillId="0" borderId="13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2" fontId="30" fillId="0" borderId="0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48" xfId="0" applyFont="1" applyBorder="1" applyAlignment="1">
      <alignment/>
    </xf>
    <xf numFmtId="0" fontId="3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5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8" fillId="0" borderId="48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35" fillId="0" borderId="30" xfId="0" applyFont="1" applyBorder="1" applyAlignment="1">
      <alignment/>
    </xf>
    <xf numFmtId="0" fontId="30" fillId="0" borderId="23" xfId="0" applyFont="1" applyBorder="1" applyAlignment="1">
      <alignment horizontal="left"/>
    </xf>
    <xf numFmtId="0" fontId="35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13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7" fillId="0" borderId="48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4" fontId="0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%20SKK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%20SKK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 "/>
      <sheetName val="AKT. "/>
      <sheetName val="PAS. "/>
      <sheetName val="Ardh e shp - nat."/>
      <sheetName val="Fl. mon - indir."/>
      <sheetName val="Pasq e ndry te kap 2"/>
      <sheetName val="Sh. Shpjeguse"/>
      <sheetName val="IVENTARI"/>
      <sheetName val="Ardh e shp  fuks."/>
      <sheetName val=" Fl. mon - dir."/>
      <sheetName val="Sheet2"/>
      <sheetName val="Amortizimi"/>
      <sheetName val="Pas e ndr. ne kap."/>
      <sheetName val="Sh. Shpjeg"/>
      <sheetName val="A1"/>
      <sheetName val="A2"/>
      <sheetName val="B"/>
      <sheetName val="C1"/>
      <sheetName val="C2"/>
      <sheetName val="C3"/>
      <sheetName val="C4"/>
      <sheetName val="C5-"/>
      <sheetName val="D1"/>
      <sheetName val="D2"/>
      <sheetName val="D3"/>
      <sheetName val="D4"/>
      <sheetName val="D5"/>
      <sheetName val="D6"/>
      <sheetName val="E1"/>
      <sheetName val="E2"/>
      <sheetName val="E3"/>
      <sheetName val="F"/>
      <sheetName val="G1"/>
      <sheetName val="G2"/>
      <sheetName val="G3"/>
      <sheetName val="G4"/>
      <sheetName val="H"/>
      <sheetName val="I"/>
      <sheetName val="J"/>
      <sheetName val="K"/>
      <sheetName val="L1"/>
      <sheetName val="L2"/>
      <sheetName val="M1"/>
      <sheetName val="M2"/>
      <sheetName val="M3"/>
      <sheetName val="M4"/>
      <sheetName val="M5"/>
      <sheetName val="M6"/>
      <sheetName val="M7"/>
      <sheetName val="M8-"/>
      <sheetName val="M9"/>
      <sheetName val="M10"/>
      <sheetName val="N"/>
      <sheetName val="O"/>
      <sheetName val="P"/>
      <sheetName val="Q1"/>
      <sheetName val="Q2"/>
      <sheetName val="Q3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P 1 "/>
      <sheetName val="P 2 "/>
      <sheetName val="S"/>
      <sheetName val="T"/>
      <sheetName val="U"/>
      <sheetName val="V"/>
      <sheetName val="Sheet4"/>
      <sheetName val="Sheet1"/>
    </sheetNames>
    <sheetDataSet>
      <sheetData sheetId="0">
        <row r="4">
          <cell r="F4" t="str">
            <v>ETJEN  SHPK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. "/>
      <sheetName val="AKT. "/>
      <sheetName val="PAS. "/>
      <sheetName val="Ardh e shp - nat."/>
      <sheetName val="Fl. mon - indir."/>
      <sheetName val="Pasq e ndry te kap 2"/>
      <sheetName val="Sh. Shpjeguse"/>
      <sheetName val="IVENTARI"/>
      <sheetName val="Ardh e shp  fuks."/>
      <sheetName val=" Fl. mon - dir."/>
      <sheetName val="Sheet2"/>
      <sheetName val="Amortizimi"/>
      <sheetName val="Pas e ndr. ne kap."/>
      <sheetName val="Sh. Shpjeg"/>
      <sheetName val="A1"/>
      <sheetName val="A2"/>
      <sheetName val="B"/>
      <sheetName val="C1"/>
      <sheetName val="C2"/>
      <sheetName val="C3"/>
      <sheetName val="C4"/>
      <sheetName val="C5-"/>
      <sheetName val="D1"/>
      <sheetName val="D2"/>
      <sheetName val="D3"/>
      <sheetName val="D4"/>
      <sheetName val="D5"/>
      <sheetName val="D6"/>
      <sheetName val="E1"/>
      <sheetName val="E2"/>
      <sheetName val="E3"/>
      <sheetName val="F"/>
      <sheetName val="G1"/>
      <sheetName val="G2"/>
      <sheetName val="G3"/>
      <sheetName val="G4"/>
      <sheetName val="H"/>
      <sheetName val="I"/>
      <sheetName val="J"/>
      <sheetName val="K"/>
      <sheetName val="L1"/>
      <sheetName val="L2"/>
      <sheetName val="M1"/>
      <sheetName val="M2"/>
      <sheetName val="M3"/>
      <sheetName val="M4"/>
      <sheetName val="M5"/>
      <sheetName val="M6"/>
      <sheetName val="M7"/>
      <sheetName val="M8-"/>
      <sheetName val="M9"/>
      <sheetName val="M10"/>
      <sheetName val="N"/>
      <sheetName val="O"/>
      <sheetName val="P"/>
      <sheetName val="Q1"/>
      <sheetName val="Q2"/>
      <sheetName val="Q3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P 1 "/>
      <sheetName val="P 2 "/>
      <sheetName val="S"/>
      <sheetName val="T"/>
      <sheetName val="U"/>
      <sheetName val="V"/>
      <sheetName val="Sheet4"/>
      <sheetName val="Sheet1"/>
    </sheetNames>
    <sheetDataSet>
      <sheetData sheetId="0">
        <row r="4">
          <cell r="F4" t="str">
            <v>ETJEN  SHPK</v>
          </cell>
        </row>
      </sheetData>
      <sheetData sheetId="3">
        <row r="27">
          <cell r="E27">
            <v>168005</v>
          </cell>
        </row>
        <row r="28">
          <cell r="E28">
            <v>16805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43">
      <selection activeCell="E35" sqref="E35"/>
    </sheetView>
  </sheetViews>
  <sheetFormatPr defaultColWidth="9.140625" defaultRowHeight="12.75"/>
  <cols>
    <col min="1" max="1" width="7.140625" style="4" customWidth="1"/>
    <col min="2" max="3" width="9.140625" style="4" customWidth="1"/>
    <col min="4" max="4" width="11.57421875" style="4" customWidth="1"/>
    <col min="5" max="9" width="9.140625" style="4" customWidth="1"/>
    <col min="10" max="10" width="12.421875" style="4" customWidth="1"/>
    <col min="11" max="16384" width="9.140625" style="4" customWidth="1"/>
  </cols>
  <sheetData>
    <row r="1" ht="13.5" thickBot="1"/>
    <row r="2" spans="2:10" ht="12.75">
      <c r="B2" s="8"/>
      <c r="C2" s="9"/>
      <c r="D2" s="9"/>
      <c r="E2" s="9"/>
      <c r="F2" s="9"/>
      <c r="G2" s="9"/>
      <c r="H2" s="9"/>
      <c r="I2" s="9"/>
      <c r="J2" s="10"/>
    </row>
    <row r="3" spans="2:10" ht="12.75">
      <c r="B3" s="11"/>
      <c r="C3" s="3"/>
      <c r="D3" s="3"/>
      <c r="E3" s="3"/>
      <c r="F3" s="3"/>
      <c r="G3" s="3"/>
      <c r="H3" s="3"/>
      <c r="I3" s="3"/>
      <c r="J3" s="12"/>
    </row>
    <row r="4" spans="2:10" ht="20.25">
      <c r="B4" s="11"/>
      <c r="C4" s="3" t="s">
        <v>0</v>
      </c>
      <c r="D4" s="3"/>
      <c r="E4" s="3"/>
      <c r="F4" s="13" t="s">
        <v>1</v>
      </c>
      <c r="G4" s="14"/>
      <c r="H4" s="14"/>
      <c r="I4" s="14"/>
      <c r="J4" s="12"/>
    </row>
    <row r="5" spans="2:10" ht="12.75">
      <c r="B5" s="11"/>
      <c r="C5" s="3" t="s">
        <v>2</v>
      </c>
      <c r="D5" s="3"/>
      <c r="F5" s="14" t="s">
        <v>3</v>
      </c>
      <c r="G5" s="14"/>
      <c r="H5" s="14"/>
      <c r="I5" s="15"/>
      <c r="J5" s="12"/>
    </row>
    <row r="6" spans="2:10" ht="12.75">
      <c r="B6" s="11"/>
      <c r="C6" s="3" t="s">
        <v>4</v>
      </c>
      <c r="D6" s="3"/>
      <c r="F6" s="14" t="s">
        <v>5</v>
      </c>
      <c r="G6" s="14"/>
      <c r="H6" s="14"/>
      <c r="I6" s="15"/>
      <c r="J6" s="12"/>
    </row>
    <row r="7" spans="2:10" ht="12.75">
      <c r="B7" s="11"/>
      <c r="C7" s="3"/>
      <c r="D7" s="3"/>
      <c r="E7" s="3"/>
      <c r="F7" s="3"/>
      <c r="G7" s="253"/>
      <c r="H7" s="253"/>
      <c r="I7" s="15"/>
      <c r="J7" s="12"/>
    </row>
    <row r="8" spans="2:10" ht="12.75">
      <c r="B8" s="11"/>
      <c r="C8" s="16" t="s">
        <v>6</v>
      </c>
      <c r="D8" s="3"/>
      <c r="E8" s="3"/>
      <c r="F8" s="14"/>
      <c r="G8" s="14"/>
      <c r="H8" s="3"/>
      <c r="I8" s="3"/>
      <c r="J8" s="12"/>
    </row>
    <row r="9" spans="2:10" ht="12.75">
      <c r="B9" s="11"/>
      <c r="C9" s="16" t="s">
        <v>7</v>
      </c>
      <c r="D9" s="3"/>
      <c r="E9" s="3"/>
      <c r="F9" s="17"/>
      <c r="G9" s="14"/>
      <c r="H9" s="3"/>
      <c r="I9" s="3"/>
      <c r="J9" s="12"/>
    </row>
    <row r="10" spans="2:10" ht="12.75">
      <c r="B10" s="11"/>
      <c r="C10" s="3"/>
      <c r="D10" s="3"/>
      <c r="E10" s="3"/>
      <c r="F10" s="3"/>
      <c r="G10" s="3"/>
      <c r="H10" s="3"/>
      <c r="I10" s="3"/>
      <c r="J10" s="12"/>
    </row>
    <row r="11" spans="2:10" ht="12.75">
      <c r="B11" s="11"/>
      <c r="C11" s="16" t="s">
        <v>8</v>
      </c>
      <c r="D11" s="3"/>
      <c r="F11" s="18" t="s">
        <v>9</v>
      </c>
      <c r="G11" s="14"/>
      <c r="H11" s="14"/>
      <c r="I11" s="15"/>
      <c r="J11" s="12"/>
    </row>
    <row r="12" spans="2:10" ht="12.75">
      <c r="B12" s="11"/>
      <c r="C12" s="3"/>
      <c r="D12" s="3"/>
      <c r="E12" s="3"/>
      <c r="F12" s="16" t="s">
        <v>10</v>
      </c>
      <c r="G12" s="3"/>
      <c r="H12" s="3"/>
      <c r="I12" s="15"/>
      <c r="J12" s="12"/>
    </row>
    <row r="13" spans="2:10" ht="12.75">
      <c r="B13" s="11"/>
      <c r="C13" s="3"/>
      <c r="D13" s="3"/>
      <c r="E13" s="3"/>
      <c r="F13" s="3"/>
      <c r="G13" s="3"/>
      <c r="H13" s="3"/>
      <c r="I13" s="3"/>
      <c r="J13" s="12"/>
    </row>
    <row r="14" spans="2:10" ht="12.75">
      <c r="B14" s="11"/>
      <c r="C14" s="3"/>
      <c r="D14" s="3"/>
      <c r="E14" s="3"/>
      <c r="F14" s="3"/>
      <c r="G14" s="3"/>
      <c r="H14" s="3"/>
      <c r="I14" s="3"/>
      <c r="J14" s="12"/>
    </row>
    <row r="15" spans="2:10" ht="12.75">
      <c r="B15" s="11"/>
      <c r="C15" s="3"/>
      <c r="D15" s="3"/>
      <c r="E15" s="3"/>
      <c r="F15" s="3"/>
      <c r="G15" s="3"/>
      <c r="H15" s="3"/>
      <c r="I15" s="3"/>
      <c r="J15" s="12"/>
    </row>
    <row r="16" spans="2:10" ht="12.75">
      <c r="B16" s="11"/>
      <c r="C16" s="3"/>
      <c r="D16" s="3"/>
      <c r="E16" s="3"/>
      <c r="F16" s="3"/>
      <c r="G16" s="3"/>
      <c r="H16" s="3"/>
      <c r="I16" s="3"/>
      <c r="J16" s="12"/>
    </row>
    <row r="17" spans="2:10" ht="12.75">
      <c r="B17" s="11"/>
      <c r="C17" s="3"/>
      <c r="D17" s="3"/>
      <c r="E17" s="3"/>
      <c r="F17" s="3"/>
      <c r="G17" s="3"/>
      <c r="H17" s="3"/>
      <c r="I17" s="3"/>
      <c r="J17" s="12"/>
    </row>
    <row r="18" spans="2:10" ht="12.75">
      <c r="B18" s="11"/>
      <c r="C18" s="3"/>
      <c r="D18" s="3"/>
      <c r="E18" s="3"/>
      <c r="F18" s="3"/>
      <c r="G18" s="3"/>
      <c r="H18" s="3"/>
      <c r="I18" s="3"/>
      <c r="J18" s="12"/>
    </row>
    <row r="19" spans="2:10" ht="12.75">
      <c r="B19" s="11"/>
      <c r="C19" s="3"/>
      <c r="D19" s="3"/>
      <c r="E19" s="3"/>
      <c r="F19" s="3"/>
      <c r="G19" s="3"/>
      <c r="H19" s="3"/>
      <c r="I19" s="3"/>
      <c r="J19" s="12"/>
    </row>
    <row r="20" spans="2:10" s="19" customFormat="1" ht="25.5">
      <c r="B20" s="260" t="s">
        <v>11</v>
      </c>
      <c r="C20" s="261"/>
      <c r="D20" s="261"/>
      <c r="E20" s="261"/>
      <c r="F20" s="261"/>
      <c r="G20" s="261"/>
      <c r="H20" s="261"/>
      <c r="I20" s="261"/>
      <c r="J20" s="262"/>
    </row>
    <row r="21" spans="2:10" ht="12.75">
      <c r="B21" s="11"/>
      <c r="C21" s="3"/>
      <c r="D21" s="3"/>
      <c r="E21" s="3"/>
      <c r="F21" s="3"/>
      <c r="G21" s="3"/>
      <c r="H21" s="3"/>
      <c r="I21" s="3"/>
      <c r="J21" s="12"/>
    </row>
    <row r="22" spans="2:10" ht="12.75">
      <c r="B22" s="11"/>
      <c r="C22" s="3"/>
      <c r="D22" s="3"/>
      <c r="E22" s="3"/>
      <c r="F22" s="3"/>
      <c r="G22" s="3"/>
      <c r="H22" s="3"/>
      <c r="I22" s="3"/>
      <c r="J22" s="12"/>
    </row>
    <row r="23" spans="2:10" ht="12.75">
      <c r="B23" s="11"/>
      <c r="C23" s="3"/>
      <c r="D23" s="3"/>
      <c r="E23" s="3"/>
      <c r="F23" s="3"/>
      <c r="G23" s="3"/>
      <c r="H23" s="3"/>
      <c r="I23" s="3"/>
      <c r="J23" s="12"/>
    </row>
    <row r="24" spans="2:10" ht="12.75">
      <c r="B24" s="263" t="s">
        <v>12</v>
      </c>
      <c r="C24" s="253"/>
      <c r="D24" s="253"/>
      <c r="E24" s="253"/>
      <c r="F24" s="253"/>
      <c r="G24" s="253"/>
      <c r="H24" s="253"/>
      <c r="I24" s="253"/>
      <c r="J24" s="254"/>
    </row>
    <row r="25" spans="2:10" ht="12.75">
      <c r="B25" s="263" t="s">
        <v>13</v>
      </c>
      <c r="C25" s="253"/>
      <c r="D25" s="253"/>
      <c r="E25" s="253"/>
      <c r="F25" s="253"/>
      <c r="G25" s="253"/>
      <c r="H25" s="253"/>
      <c r="I25" s="253"/>
      <c r="J25" s="254"/>
    </row>
    <row r="26" spans="2:10" ht="12.75">
      <c r="B26" s="11"/>
      <c r="C26" s="3"/>
      <c r="D26" s="3"/>
      <c r="E26" s="3"/>
      <c r="F26" s="3"/>
      <c r="G26" s="3"/>
      <c r="H26" s="3"/>
      <c r="I26" s="3"/>
      <c r="J26" s="12"/>
    </row>
    <row r="27" spans="2:10" ht="12.75">
      <c r="B27" s="11"/>
      <c r="C27" s="3"/>
      <c r="D27" s="3"/>
      <c r="E27" s="3"/>
      <c r="F27" s="3"/>
      <c r="G27" s="3"/>
      <c r="H27" s="3"/>
      <c r="I27" s="3"/>
      <c r="J27" s="12"/>
    </row>
    <row r="28" spans="2:10" ht="12.75">
      <c r="B28" s="11"/>
      <c r="C28" s="3"/>
      <c r="D28" s="3"/>
      <c r="E28" s="3"/>
      <c r="F28" s="3"/>
      <c r="G28" s="3"/>
      <c r="H28" s="3"/>
      <c r="I28" s="3"/>
      <c r="J28" s="12"/>
    </row>
    <row r="29" spans="2:10" ht="20.25">
      <c r="B29" s="255" t="s">
        <v>324</v>
      </c>
      <c r="C29" s="256"/>
      <c r="D29" s="256"/>
      <c r="E29" s="256"/>
      <c r="F29" s="256"/>
      <c r="G29" s="256"/>
      <c r="H29" s="256"/>
      <c r="I29" s="256"/>
      <c r="J29" s="257"/>
    </row>
    <row r="30" spans="2:10" ht="12.75">
      <c r="B30" s="11"/>
      <c r="C30" s="3"/>
      <c r="D30" s="3"/>
      <c r="E30" s="3"/>
      <c r="F30" s="3"/>
      <c r="G30" s="3"/>
      <c r="H30" s="3"/>
      <c r="I30" s="3"/>
      <c r="J30" s="12"/>
    </row>
    <row r="31" spans="2:10" ht="12.75">
      <c r="B31" s="11"/>
      <c r="C31" s="3"/>
      <c r="D31" s="3"/>
      <c r="E31" s="3"/>
      <c r="F31" s="3"/>
      <c r="G31" s="3"/>
      <c r="H31" s="3"/>
      <c r="I31" s="3"/>
      <c r="J31" s="12"/>
    </row>
    <row r="32" spans="2:10" ht="12.75">
      <c r="B32" s="11"/>
      <c r="C32" s="3"/>
      <c r="D32" s="3"/>
      <c r="E32" s="3"/>
      <c r="F32" s="3"/>
      <c r="G32" s="3"/>
      <c r="H32" s="3"/>
      <c r="I32" s="3"/>
      <c r="J32" s="12"/>
    </row>
    <row r="33" spans="2:10" ht="12.75">
      <c r="B33" s="11"/>
      <c r="C33" s="3"/>
      <c r="D33" s="3"/>
      <c r="E33" s="3"/>
      <c r="F33" s="3"/>
      <c r="G33" s="3"/>
      <c r="H33" s="3"/>
      <c r="I33" s="3"/>
      <c r="J33" s="12"/>
    </row>
    <row r="34" spans="2:10" ht="12.75">
      <c r="B34" s="11"/>
      <c r="C34" s="3"/>
      <c r="D34" s="3"/>
      <c r="E34" s="3"/>
      <c r="F34" s="3"/>
      <c r="G34" s="3"/>
      <c r="H34" s="3"/>
      <c r="I34" s="3"/>
      <c r="J34" s="12"/>
    </row>
    <row r="35" spans="2:10" ht="12.75">
      <c r="B35" s="11"/>
      <c r="C35" s="3"/>
      <c r="D35" s="3"/>
      <c r="E35" s="3"/>
      <c r="F35" s="3"/>
      <c r="G35" s="3"/>
      <c r="H35" s="3"/>
      <c r="I35" s="3"/>
      <c r="J35" s="12"/>
    </row>
    <row r="36" spans="2:10" ht="12.75">
      <c r="B36" s="11"/>
      <c r="C36" s="3"/>
      <c r="D36" s="3"/>
      <c r="E36" s="3"/>
      <c r="F36" s="3"/>
      <c r="G36" s="3"/>
      <c r="H36" s="3"/>
      <c r="I36" s="3"/>
      <c r="J36" s="12"/>
    </row>
    <row r="37" spans="2:10" ht="12.75">
      <c r="B37" s="11"/>
      <c r="C37" s="3"/>
      <c r="D37" s="3"/>
      <c r="E37" s="3"/>
      <c r="F37" s="3"/>
      <c r="G37" s="3"/>
      <c r="H37" s="3"/>
      <c r="I37" s="3"/>
      <c r="J37" s="12"/>
    </row>
    <row r="38" spans="2:10" ht="12.75">
      <c r="B38" s="11"/>
      <c r="C38" s="3"/>
      <c r="D38" s="3"/>
      <c r="E38" s="3"/>
      <c r="F38" s="3"/>
      <c r="G38" s="3"/>
      <c r="H38" s="3"/>
      <c r="I38" s="3"/>
      <c r="J38" s="12"/>
    </row>
    <row r="39" spans="2:10" ht="12.75">
      <c r="B39" s="11"/>
      <c r="C39" s="3"/>
      <c r="D39" s="3"/>
      <c r="E39" s="3"/>
      <c r="F39" s="3"/>
      <c r="G39" s="3"/>
      <c r="H39" s="3"/>
      <c r="I39" s="3"/>
      <c r="J39" s="12"/>
    </row>
    <row r="40" spans="2:10" ht="12.75">
      <c r="B40" s="11"/>
      <c r="C40" s="3"/>
      <c r="D40" s="3"/>
      <c r="E40" s="3"/>
      <c r="F40" s="3"/>
      <c r="G40" s="3"/>
      <c r="H40" s="3"/>
      <c r="I40" s="3"/>
      <c r="J40" s="12"/>
    </row>
    <row r="41" spans="2:10" ht="12.75">
      <c r="B41" s="11"/>
      <c r="C41" s="3"/>
      <c r="D41" s="3"/>
      <c r="E41" s="3"/>
      <c r="F41" s="3"/>
      <c r="G41" s="3"/>
      <c r="H41" s="3"/>
      <c r="I41" s="3"/>
      <c r="J41" s="12"/>
    </row>
    <row r="42" spans="2:10" ht="12.75">
      <c r="B42" s="11"/>
      <c r="C42" s="3"/>
      <c r="D42" s="3"/>
      <c r="E42" s="3"/>
      <c r="F42" s="3"/>
      <c r="G42" s="3"/>
      <c r="H42" s="3"/>
      <c r="I42" s="3"/>
      <c r="J42" s="12"/>
    </row>
    <row r="43" spans="2:10" ht="12.75">
      <c r="B43" s="11"/>
      <c r="C43" s="3"/>
      <c r="D43" s="3"/>
      <c r="E43" s="3"/>
      <c r="F43" s="3"/>
      <c r="G43" s="3"/>
      <c r="H43" s="3"/>
      <c r="I43" s="3"/>
      <c r="J43" s="12"/>
    </row>
    <row r="44" spans="2:10" ht="12.75">
      <c r="B44" s="11"/>
      <c r="C44" s="3"/>
      <c r="D44" s="3"/>
      <c r="E44" s="3"/>
      <c r="F44" s="3"/>
      <c r="G44" s="3"/>
      <c r="H44" s="3"/>
      <c r="I44" s="3"/>
      <c r="J44" s="12"/>
    </row>
    <row r="45" spans="2:10" ht="13.5" thickBot="1">
      <c r="B45" s="11"/>
      <c r="C45" s="3"/>
      <c r="D45" s="3"/>
      <c r="E45" s="3"/>
      <c r="F45" s="3"/>
      <c r="G45" s="3"/>
      <c r="H45" s="3"/>
      <c r="I45" s="3"/>
      <c r="J45" s="12"/>
    </row>
    <row r="46" spans="2:10" ht="12.75">
      <c r="B46" s="8" t="s">
        <v>14</v>
      </c>
      <c r="C46" s="9"/>
      <c r="D46" s="9"/>
      <c r="E46" s="9"/>
      <c r="F46" s="9"/>
      <c r="G46" s="9"/>
      <c r="H46" s="258" t="s">
        <v>15</v>
      </c>
      <c r="I46" s="258"/>
      <c r="J46" s="259"/>
    </row>
    <row r="47" spans="2:10" ht="12.75">
      <c r="B47" s="11" t="s">
        <v>16</v>
      </c>
      <c r="C47" s="3"/>
      <c r="D47" s="3"/>
      <c r="E47" s="3"/>
      <c r="F47" s="3"/>
      <c r="G47" s="3"/>
      <c r="H47" s="253" t="s">
        <v>17</v>
      </c>
      <c r="I47" s="253"/>
      <c r="J47" s="254"/>
    </row>
    <row r="48" spans="2:10" ht="12.75">
      <c r="B48" s="11" t="s">
        <v>18</v>
      </c>
      <c r="C48" s="3"/>
      <c r="D48" s="3"/>
      <c r="E48" s="3"/>
      <c r="F48" s="3"/>
      <c r="G48" s="3"/>
      <c r="H48" s="253" t="s">
        <v>19</v>
      </c>
      <c r="I48" s="253"/>
      <c r="J48" s="254"/>
    </row>
    <row r="49" spans="2:10" ht="12.75">
      <c r="B49" s="11"/>
      <c r="C49" s="3"/>
      <c r="D49" s="3"/>
      <c r="E49" s="3"/>
      <c r="F49" s="3"/>
      <c r="G49" s="3"/>
      <c r="H49" s="253"/>
      <c r="I49" s="253"/>
      <c r="J49" s="254"/>
    </row>
    <row r="50" spans="2:10" ht="12.75">
      <c r="B50" s="11"/>
      <c r="C50" s="3"/>
      <c r="D50" s="3"/>
      <c r="E50" s="3"/>
      <c r="F50" s="3"/>
      <c r="G50" s="3"/>
      <c r="H50" s="3"/>
      <c r="I50" s="3"/>
      <c r="J50" s="12"/>
    </row>
    <row r="51" spans="2:10" ht="12.75">
      <c r="B51" s="11"/>
      <c r="C51" s="3"/>
      <c r="D51" s="3"/>
      <c r="E51" s="3"/>
      <c r="F51" s="3"/>
      <c r="G51" s="3"/>
      <c r="H51" s="3"/>
      <c r="I51" s="3"/>
      <c r="J51" s="12"/>
    </row>
    <row r="52" spans="2:10" s="22" customFormat="1" ht="14.25">
      <c r="B52" s="23" t="s">
        <v>20</v>
      </c>
      <c r="C52" s="24"/>
      <c r="D52" s="24"/>
      <c r="E52" s="24"/>
      <c r="F52" s="24"/>
      <c r="G52" s="24" t="s">
        <v>21</v>
      </c>
      <c r="H52" s="24" t="s">
        <v>325</v>
      </c>
      <c r="I52" s="24"/>
      <c r="J52" s="25"/>
    </row>
    <row r="53" spans="2:10" s="22" customFormat="1" ht="14.25">
      <c r="B53" s="23"/>
      <c r="C53" s="24"/>
      <c r="D53" s="24"/>
      <c r="E53" s="24"/>
      <c r="F53" s="24"/>
      <c r="G53" s="24" t="s">
        <v>22</v>
      </c>
      <c r="H53" s="24" t="s">
        <v>326</v>
      </c>
      <c r="I53" s="24"/>
      <c r="J53" s="25"/>
    </row>
    <row r="54" spans="2:10" s="22" customFormat="1" ht="14.25">
      <c r="B54" s="23"/>
      <c r="C54" s="24"/>
      <c r="D54" s="24"/>
      <c r="E54" s="24"/>
      <c r="F54" s="24"/>
      <c r="G54" s="24"/>
      <c r="H54" s="24"/>
      <c r="I54" s="24"/>
      <c r="J54" s="25"/>
    </row>
    <row r="55" spans="2:10" s="22" customFormat="1" ht="15" thickBot="1">
      <c r="B55" s="26" t="s">
        <v>23</v>
      </c>
      <c r="C55" s="27"/>
      <c r="D55" s="27"/>
      <c r="E55" s="27"/>
      <c r="F55" s="27"/>
      <c r="G55" s="27"/>
      <c r="H55" s="28" t="s">
        <v>327</v>
      </c>
      <c r="I55" s="28"/>
      <c r="J55" s="29"/>
    </row>
    <row r="56" spans="2:10" ht="12.75">
      <c r="B56" s="11"/>
      <c r="C56" s="3"/>
      <c r="D56" s="3"/>
      <c r="E56" s="3"/>
      <c r="F56" s="3"/>
      <c r="G56" s="3"/>
      <c r="H56" s="3"/>
      <c r="I56" s="3"/>
      <c r="J56" s="12"/>
    </row>
    <row r="57" spans="2:10" ht="12.75">
      <c r="B57" s="11"/>
      <c r="C57" s="3"/>
      <c r="D57" s="3"/>
      <c r="E57" s="3"/>
      <c r="F57" s="3"/>
      <c r="G57" s="3"/>
      <c r="H57" s="3"/>
      <c r="I57" s="3"/>
      <c r="J57" s="12"/>
    </row>
    <row r="58" spans="2:10" ht="12.75">
      <c r="B58" s="11"/>
      <c r="C58" s="3"/>
      <c r="D58" s="3"/>
      <c r="E58" s="3"/>
      <c r="F58" s="3"/>
      <c r="G58" s="3"/>
      <c r="H58" s="3"/>
      <c r="I58" s="3"/>
      <c r="J58" s="12"/>
    </row>
    <row r="59" spans="2:10" ht="12.75">
      <c r="B59" s="11"/>
      <c r="C59" s="3"/>
      <c r="D59" s="3"/>
      <c r="E59" s="3"/>
      <c r="F59" s="3"/>
      <c r="G59" s="3"/>
      <c r="H59" s="3"/>
      <c r="I59" s="3"/>
      <c r="J59" s="12"/>
    </row>
    <row r="60" spans="2:10" ht="12.75">
      <c r="B60" s="11"/>
      <c r="C60" s="3"/>
      <c r="D60" s="3"/>
      <c r="E60" s="3"/>
      <c r="F60" s="3"/>
      <c r="G60" s="3"/>
      <c r="H60" s="3"/>
      <c r="I60" s="3"/>
      <c r="J60" s="12"/>
    </row>
    <row r="61" spans="2:10" ht="13.5" thickBot="1">
      <c r="B61" s="30"/>
      <c r="C61" s="31"/>
      <c r="D61" s="31"/>
      <c r="E61" s="31"/>
      <c r="F61" s="31"/>
      <c r="G61" s="31"/>
      <c r="H61" s="31"/>
      <c r="I61" s="31"/>
      <c r="J61" s="32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</sheetData>
  <sheetProtection/>
  <mergeCells count="9">
    <mergeCell ref="G7:H7"/>
    <mergeCell ref="B20:J20"/>
    <mergeCell ref="B24:J24"/>
    <mergeCell ref="B25:J25"/>
    <mergeCell ref="H49:J49"/>
    <mergeCell ref="B29:J29"/>
    <mergeCell ref="H46:J46"/>
    <mergeCell ref="H47:J47"/>
    <mergeCell ref="H48:J4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1" sqref="B1:F54"/>
    </sheetView>
  </sheetViews>
  <sheetFormatPr defaultColWidth="9.140625" defaultRowHeight="12.75"/>
  <cols>
    <col min="1" max="2" width="5.421875" style="4" customWidth="1"/>
    <col min="3" max="3" width="45.57421875" style="4" customWidth="1"/>
    <col min="4" max="4" width="8.28125" style="4" customWidth="1"/>
    <col min="5" max="5" width="15.57421875" style="4" customWidth="1"/>
    <col min="6" max="6" width="16.140625" style="4" customWidth="1"/>
    <col min="7" max="7" width="4.8515625" style="4" customWidth="1"/>
    <col min="8" max="16384" width="9.140625" style="4" customWidth="1"/>
  </cols>
  <sheetData>
    <row r="1" spans="1:6" ht="14.25">
      <c r="A1" s="22"/>
      <c r="B1" s="22"/>
      <c r="C1" s="22" t="str">
        <f>'[2]Kop. '!F4</f>
        <v>ETJEN  SHPK</v>
      </c>
      <c r="D1" s="22"/>
      <c r="E1" s="22"/>
      <c r="F1" s="22"/>
    </row>
    <row r="2" spans="1:6" ht="18">
      <c r="A2" s="22"/>
      <c r="B2" s="264" t="s">
        <v>328</v>
      </c>
      <c r="C2" s="264"/>
      <c r="D2" s="264"/>
      <c r="E2" s="264"/>
      <c r="F2" s="33">
        <v>1</v>
      </c>
    </row>
    <row r="3" spans="1:6" ht="15" thickBot="1">
      <c r="A3" s="22"/>
      <c r="B3" s="22"/>
      <c r="C3" s="22"/>
      <c r="D3" s="22"/>
      <c r="E3" s="22"/>
      <c r="F3" s="22"/>
    </row>
    <row r="4" spans="1:6" ht="18.75" customHeight="1">
      <c r="A4" s="22"/>
      <c r="B4" s="34" t="s">
        <v>24</v>
      </c>
      <c r="C4" s="35" t="s">
        <v>25</v>
      </c>
      <c r="D4" s="36" t="s">
        <v>26</v>
      </c>
      <c r="E4" s="37" t="s">
        <v>27</v>
      </c>
      <c r="F4" s="21" t="s">
        <v>28</v>
      </c>
    </row>
    <row r="5" spans="1:6" ht="19.5" customHeight="1" thickBot="1">
      <c r="A5" s="22"/>
      <c r="B5" s="38"/>
      <c r="C5" s="39"/>
      <c r="D5" s="38"/>
      <c r="E5" s="40" t="s">
        <v>29</v>
      </c>
      <c r="F5" s="20" t="s">
        <v>30</v>
      </c>
    </row>
    <row r="6" spans="1:6" ht="14.25">
      <c r="A6" s="22"/>
      <c r="B6" s="41" t="s">
        <v>31</v>
      </c>
      <c r="C6" s="42" t="s">
        <v>32</v>
      </c>
      <c r="D6" s="43"/>
      <c r="E6" s="44">
        <f>E7+E10+E11+E21+E31+E32+E30</f>
        <v>9079963</v>
      </c>
      <c r="F6" s="44">
        <f>F7+F10+F11+F21+F31+F32+F30</f>
        <v>8639026</v>
      </c>
    </row>
    <row r="7" spans="1:6" ht="14.25">
      <c r="A7" s="22"/>
      <c r="B7" s="45">
        <v>1</v>
      </c>
      <c r="C7" s="46" t="s">
        <v>33</v>
      </c>
      <c r="D7" s="47"/>
      <c r="E7" s="48">
        <f>E8+E9</f>
        <v>5924361</v>
      </c>
      <c r="F7" s="48">
        <f>F8+F9</f>
        <v>5534878</v>
      </c>
    </row>
    <row r="8" spans="1:6" ht="14.25">
      <c r="A8" s="22"/>
      <c r="B8" s="45"/>
      <c r="C8" s="46" t="s">
        <v>34</v>
      </c>
      <c r="D8" s="47" t="s">
        <v>35</v>
      </c>
      <c r="E8" s="49">
        <v>5115210</v>
      </c>
      <c r="F8" s="49">
        <v>3095517</v>
      </c>
    </row>
    <row r="9" spans="1:6" ht="14.25">
      <c r="A9" s="22"/>
      <c r="B9" s="45"/>
      <c r="C9" s="46" t="s">
        <v>36</v>
      </c>
      <c r="D9" s="47" t="s">
        <v>37</v>
      </c>
      <c r="E9" s="49">
        <v>809151</v>
      </c>
      <c r="F9" s="49">
        <v>2439361</v>
      </c>
    </row>
    <row r="10" spans="1:6" ht="14.25">
      <c r="A10" s="22"/>
      <c r="B10" s="45">
        <v>2</v>
      </c>
      <c r="C10" s="49" t="s">
        <v>38</v>
      </c>
      <c r="D10" s="50" t="s">
        <v>39</v>
      </c>
      <c r="E10" s="49"/>
      <c r="F10" s="49"/>
    </row>
    <row r="11" spans="1:6" ht="14.25">
      <c r="A11" s="22"/>
      <c r="B11" s="45">
        <v>3</v>
      </c>
      <c r="C11" s="49" t="s">
        <v>40</v>
      </c>
      <c r="D11" s="50"/>
      <c r="E11" s="48">
        <f>SUM(E12:E16)</f>
        <v>1380542</v>
      </c>
      <c r="F11" s="48">
        <f>SUM(F12:F16)</f>
        <v>1626617</v>
      </c>
    </row>
    <row r="12" spans="1:6" ht="14.25">
      <c r="A12" s="22"/>
      <c r="B12" s="45"/>
      <c r="C12" s="46" t="s">
        <v>41</v>
      </c>
      <c r="D12" s="47" t="s">
        <v>42</v>
      </c>
      <c r="E12" s="49">
        <v>914554</v>
      </c>
      <c r="F12" s="49">
        <v>1266872</v>
      </c>
    </row>
    <row r="13" spans="1:6" ht="14.25">
      <c r="A13" s="22"/>
      <c r="B13" s="45"/>
      <c r="C13" s="46" t="s">
        <v>43</v>
      </c>
      <c r="D13" s="47" t="s">
        <v>44</v>
      </c>
      <c r="E13" s="49"/>
      <c r="F13" s="49"/>
    </row>
    <row r="14" spans="1:6" ht="14.25">
      <c r="A14" s="22"/>
      <c r="B14" s="45"/>
      <c r="C14" s="46" t="s">
        <v>45</v>
      </c>
      <c r="D14" s="47" t="s">
        <v>46</v>
      </c>
      <c r="E14" s="49">
        <v>465988</v>
      </c>
      <c r="F14" s="49">
        <v>359745</v>
      </c>
    </row>
    <row r="15" spans="1:6" ht="14.25">
      <c r="A15" s="22"/>
      <c r="B15" s="45"/>
      <c r="C15" s="46" t="s">
        <v>47</v>
      </c>
      <c r="D15" s="47" t="s">
        <v>48</v>
      </c>
      <c r="E15" s="49"/>
      <c r="F15" s="49"/>
    </row>
    <row r="16" spans="1:6" ht="14.25">
      <c r="A16" s="22"/>
      <c r="B16" s="45"/>
      <c r="C16" s="46" t="s">
        <v>49</v>
      </c>
      <c r="D16" s="47" t="s">
        <v>50</v>
      </c>
      <c r="E16" s="49"/>
      <c r="F16" s="49"/>
    </row>
    <row r="17" spans="1:6" ht="14.25">
      <c r="A17" s="22"/>
      <c r="B17" s="45"/>
      <c r="C17" s="46"/>
      <c r="D17" s="47"/>
      <c r="E17" s="49"/>
      <c r="F17" s="49"/>
    </row>
    <row r="18" spans="1:6" ht="14.25">
      <c r="A18" s="22"/>
      <c r="B18" s="45"/>
      <c r="C18" s="46"/>
      <c r="D18" s="47"/>
      <c r="E18" s="49"/>
      <c r="F18" s="49"/>
    </row>
    <row r="19" spans="1:6" ht="14.25">
      <c r="A19" s="22"/>
      <c r="B19" s="45"/>
      <c r="C19" s="46"/>
      <c r="D19" s="47"/>
      <c r="E19" s="49"/>
      <c r="F19" s="49"/>
    </row>
    <row r="20" spans="1:6" ht="14.25">
      <c r="A20" s="22"/>
      <c r="B20" s="45"/>
      <c r="C20" s="46"/>
      <c r="D20" s="47"/>
      <c r="E20" s="49"/>
      <c r="F20" s="49"/>
    </row>
    <row r="21" spans="1:6" ht="14.25">
      <c r="A21" s="22"/>
      <c r="B21" s="45">
        <v>4</v>
      </c>
      <c r="C21" s="46" t="s">
        <v>51</v>
      </c>
      <c r="D21" s="47"/>
      <c r="E21" s="48">
        <f>SUM(E22:E27)</f>
        <v>1775060</v>
      </c>
      <c r="F21" s="48">
        <f>SUM(F22:F27)</f>
        <v>1477531</v>
      </c>
    </row>
    <row r="22" spans="1:6" ht="14.25">
      <c r="A22" s="22"/>
      <c r="B22" s="45"/>
      <c r="C22" s="46" t="s">
        <v>52</v>
      </c>
      <c r="D22" s="47" t="s">
        <v>53</v>
      </c>
      <c r="E22" s="49">
        <v>1019587</v>
      </c>
      <c r="F22" s="49">
        <v>1019587</v>
      </c>
    </row>
    <row r="23" spans="1:6" ht="14.25">
      <c r="A23" s="22"/>
      <c r="B23" s="45"/>
      <c r="C23" s="46" t="s">
        <v>54</v>
      </c>
      <c r="D23" s="47" t="s">
        <v>55</v>
      </c>
      <c r="E23" s="49"/>
      <c r="F23" s="49"/>
    </row>
    <row r="24" spans="1:6" ht="14.25">
      <c r="A24" s="22"/>
      <c r="B24" s="45"/>
      <c r="C24" s="46" t="s">
        <v>56</v>
      </c>
      <c r="D24" s="47" t="s">
        <v>57</v>
      </c>
      <c r="E24" s="49"/>
      <c r="F24" s="49"/>
    </row>
    <row r="25" spans="1:6" ht="14.25">
      <c r="A25" s="22"/>
      <c r="B25" s="45"/>
      <c r="C25" s="46" t="s">
        <v>58</v>
      </c>
      <c r="D25" s="47" t="s">
        <v>59</v>
      </c>
      <c r="E25" s="49"/>
      <c r="F25" s="49"/>
    </row>
    <row r="26" spans="1:6" ht="14.25">
      <c r="A26" s="22"/>
      <c r="B26" s="45"/>
      <c r="C26" s="46" t="s">
        <v>60</v>
      </c>
      <c r="D26" s="47" t="s">
        <v>61</v>
      </c>
      <c r="E26" s="49">
        <v>755473</v>
      </c>
      <c r="F26" s="49">
        <v>457944</v>
      </c>
    </row>
    <row r="27" spans="1:6" ht="14.25">
      <c r="A27" s="22"/>
      <c r="B27" s="45"/>
      <c r="C27" s="46" t="s">
        <v>62</v>
      </c>
      <c r="D27" s="47" t="s">
        <v>63</v>
      </c>
      <c r="E27" s="49"/>
      <c r="F27" s="49"/>
    </row>
    <row r="28" spans="1:6" ht="14.25">
      <c r="A28" s="22"/>
      <c r="B28" s="45"/>
      <c r="C28" s="46"/>
      <c r="D28" s="47"/>
      <c r="E28" s="49"/>
      <c r="F28" s="49"/>
    </row>
    <row r="29" spans="1:6" ht="14.25">
      <c r="A29" s="22"/>
      <c r="B29" s="45"/>
      <c r="C29" s="46"/>
      <c r="D29" s="47"/>
      <c r="E29" s="49"/>
      <c r="F29" s="49"/>
    </row>
    <row r="30" spans="1:6" ht="14.25">
      <c r="A30" s="22"/>
      <c r="B30" s="45">
        <v>5</v>
      </c>
      <c r="C30" s="46" t="s">
        <v>64</v>
      </c>
      <c r="D30" s="47"/>
      <c r="E30" s="49"/>
      <c r="F30" s="49"/>
    </row>
    <row r="31" spans="1:6" ht="14.25">
      <c r="A31" s="22"/>
      <c r="B31" s="45">
        <v>6</v>
      </c>
      <c r="C31" s="46" t="s">
        <v>65</v>
      </c>
      <c r="D31" s="47" t="s">
        <v>66</v>
      </c>
      <c r="E31" s="49"/>
      <c r="F31" s="49"/>
    </row>
    <row r="32" spans="1:6" ht="14.25">
      <c r="A32" s="22"/>
      <c r="B32" s="45">
        <v>7</v>
      </c>
      <c r="C32" s="46" t="s">
        <v>67</v>
      </c>
      <c r="D32" s="47" t="s">
        <v>68</v>
      </c>
      <c r="E32" s="49"/>
      <c r="F32" s="49"/>
    </row>
    <row r="33" spans="1:6" ht="14.25">
      <c r="A33" s="22"/>
      <c r="B33" s="45"/>
      <c r="C33" s="46" t="s">
        <v>69</v>
      </c>
      <c r="D33" s="47" t="s">
        <v>70</v>
      </c>
      <c r="E33" s="49"/>
      <c r="F33" s="49"/>
    </row>
    <row r="34" spans="1:6" ht="14.25">
      <c r="A34" s="22"/>
      <c r="B34" s="45"/>
      <c r="C34" s="46"/>
      <c r="D34" s="47"/>
      <c r="E34" s="49"/>
      <c r="F34" s="49"/>
    </row>
    <row r="35" spans="1:6" ht="14.25">
      <c r="A35" s="22"/>
      <c r="B35" s="45"/>
      <c r="C35" s="46"/>
      <c r="D35" s="47"/>
      <c r="E35" s="49"/>
      <c r="F35" s="49"/>
    </row>
    <row r="36" spans="1:6" ht="14.25">
      <c r="A36" s="22"/>
      <c r="B36" s="52" t="s">
        <v>71</v>
      </c>
      <c r="C36" s="53" t="s">
        <v>72</v>
      </c>
      <c r="D36" s="47"/>
      <c r="E36" s="48">
        <f>E37+E38+E44+E45+E46+E47</f>
        <v>1872596</v>
      </c>
      <c r="F36" s="48">
        <f>F37+F38+F44+F45+F46+F47</f>
        <v>1578846</v>
      </c>
    </row>
    <row r="37" spans="1:6" ht="14.25">
      <c r="A37" s="22"/>
      <c r="B37" s="45">
        <v>1</v>
      </c>
      <c r="C37" s="46" t="s">
        <v>73</v>
      </c>
      <c r="D37" s="47" t="s">
        <v>74</v>
      </c>
      <c r="E37" s="49"/>
      <c r="F37" s="49"/>
    </row>
    <row r="38" spans="1:6" ht="14.25">
      <c r="A38" s="22"/>
      <c r="B38" s="45">
        <v>2</v>
      </c>
      <c r="C38" s="46" t="s">
        <v>75</v>
      </c>
      <c r="D38" s="47"/>
      <c r="E38" s="48">
        <f>E39+E40+E41+E42</f>
        <v>1300846</v>
      </c>
      <c r="F38" s="48">
        <f>F39+F40+F41+F42</f>
        <v>1300846</v>
      </c>
    </row>
    <row r="39" spans="1:6" ht="14.25">
      <c r="A39" s="22"/>
      <c r="B39" s="45"/>
      <c r="C39" s="46" t="s">
        <v>76</v>
      </c>
      <c r="D39" s="47" t="s">
        <v>77</v>
      </c>
      <c r="E39" s="49"/>
      <c r="F39" s="49"/>
    </row>
    <row r="40" spans="1:6" ht="14.25">
      <c r="A40" s="22"/>
      <c r="B40" s="45"/>
      <c r="C40" s="46" t="s">
        <v>78</v>
      </c>
      <c r="D40" s="47" t="s">
        <v>79</v>
      </c>
      <c r="E40" s="49"/>
      <c r="F40" s="49"/>
    </row>
    <row r="41" spans="1:6" ht="14.25">
      <c r="A41" s="22"/>
      <c r="B41" s="45"/>
      <c r="C41" s="46" t="s">
        <v>80</v>
      </c>
      <c r="D41" s="47" t="s">
        <v>81</v>
      </c>
      <c r="E41" s="49">
        <v>1103750</v>
      </c>
      <c r="F41" s="49">
        <v>1103750</v>
      </c>
    </row>
    <row r="42" spans="1:6" ht="14.25">
      <c r="A42" s="22"/>
      <c r="B42" s="45"/>
      <c r="C42" s="46" t="s">
        <v>82</v>
      </c>
      <c r="D42" s="47" t="s">
        <v>83</v>
      </c>
      <c r="E42" s="49">
        <v>197096</v>
      </c>
      <c r="F42" s="49">
        <v>197096</v>
      </c>
    </row>
    <row r="43" spans="1:6" ht="14.25">
      <c r="A43" s="22"/>
      <c r="B43" s="45"/>
      <c r="C43" s="46"/>
      <c r="D43" s="47"/>
      <c r="E43" s="49"/>
      <c r="F43" s="49"/>
    </row>
    <row r="44" spans="1:6" ht="14.25">
      <c r="A44" s="22"/>
      <c r="B44" s="45">
        <v>3</v>
      </c>
      <c r="C44" s="46" t="s">
        <v>84</v>
      </c>
      <c r="D44" s="47" t="s">
        <v>85</v>
      </c>
      <c r="E44" s="49"/>
      <c r="F44" s="49"/>
    </row>
    <row r="45" spans="1:6" ht="14.25">
      <c r="A45" s="22"/>
      <c r="B45" s="45">
        <v>4</v>
      </c>
      <c r="C45" s="46" t="s">
        <v>86</v>
      </c>
      <c r="D45" s="47" t="s">
        <v>31</v>
      </c>
      <c r="E45" s="49"/>
      <c r="F45" s="49"/>
    </row>
    <row r="46" spans="1:6" ht="14.25">
      <c r="A46" s="22"/>
      <c r="B46" s="45">
        <v>5</v>
      </c>
      <c r="C46" s="46" t="s">
        <v>87</v>
      </c>
      <c r="D46" s="47" t="s">
        <v>88</v>
      </c>
      <c r="E46" s="49"/>
      <c r="F46" s="49"/>
    </row>
    <row r="47" spans="1:6" ht="14.25">
      <c r="A47" s="22"/>
      <c r="B47" s="45">
        <v>6</v>
      </c>
      <c r="C47" s="46" t="s">
        <v>89</v>
      </c>
      <c r="D47" s="47" t="s">
        <v>90</v>
      </c>
      <c r="E47" s="49">
        <v>571750</v>
      </c>
      <c r="F47" s="49">
        <v>278000</v>
      </c>
    </row>
    <row r="48" spans="1:6" ht="14.25">
      <c r="A48" s="22"/>
      <c r="B48" s="45"/>
      <c r="C48" s="46"/>
      <c r="D48" s="47"/>
      <c r="E48" s="49"/>
      <c r="F48" s="49"/>
    </row>
    <row r="49" spans="1:6" ht="14.25">
      <c r="A49" s="22"/>
      <c r="B49" s="45"/>
      <c r="C49" s="46"/>
      <c r="D49" s="47"/>
      <c r="E49" s="49"/>
      <c r="F49" s="49"/>
    </row>
    <row r="50" spans="1:6" ht="14.25">
      <c r="A50" s="22"/>
      <c r="B50" s="45"/>
      <c r="C50" s="46"/>
      <c r="D50" s="47"/>
      <c r="E50" s="49"/>
      <c r="F50" s="49"/>
    </row>
    <row r="51" spans="1:6" ht="21" customHeight="1">
      <c r="A51" s="22"/>
      <c r="B51" s="45"/>
      <c r="C51" s="53" t="s">
        <v>91</v>
      </c>
      <c r="D51" s="47"/>
      <c r="E51" s="48">
        <f>E6+E36</f>
        <v>10952559</v>
      </c>
      <c r="F51" s="48">
        <f>F6+F36</f>
        <v>10217872</v>
      </c>
    </row>
    <row r="52" spans="1:6" ht="15" thickBot="1">
      <c r="A52" s="22"/>
      <c r="B52" s="55"/>
      <c r="C52" s="56"/>
      <c r="D52" s="57"/>
      <c r="E52" s="58"/>
      <c r="F52" s="58"/>
    </row>
    <row r="53" ht="12.75">
      <c r="E53" s="4" t="s">
        <v>92</v>
      </c>
    </row>
    <row r="54" ht="12.75">
      <c r="E54" s="4" t="s">
        <v>93</v>
      </c>
    </row>
  </sheetData>
  <mergeCells count="1">
    <mergeCell ref="B2:E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9">
      <selection activeCell="B1" sqref="B1:F54"/>
    </sheetView>
  </sheetViews>
  <sheetFormatPr defaultColWidth="9.140625" defaultRowHeight="12.75"/>
  <cols>
    <col min="1" max="1" width="4.8515625" style="4" customWidth="1"/>
    <col min="2" max="2" width="4.140625" style="4" customWidth="1"/>
    <col min="3" max="3" width="44.7109375" style="4" customWidth="1"/>
    <col min="4" max="4" width="9.421875" style="4" customWidth="1"/>
    <col min="5" max="5" width="16.00390625" style="4" customWidth="1"/>
    <col min="6" max="6" width="15.7109375" style="4" customWidth="1"/>
    <col min="7" max="8" width="9.140625" style="4" customWidth="1"/>
    <col min="9" max="9" width="14.00390625" style="4" bestFit="1" customWidth="1"/>
    <col min="10" max="16384" width="9.140625" style="4" customWidth="1"/>
  </cols>
  <sheetData>
    <row r="1" spans="1:6" ht="14.25">
      <c r="A1" s="22"/>
      <c r="B1" s="22"/>
      <c r="C1" s="22" t="str">
        <f>'[2]Kop. '!F4</f>
        <v>ETJEN  SHPK</v>
      </c>
      <c r="D1" s="22"/>
      <c r="E1" s="22"/>
      <c r="F1" s="22"/>
    </row>
    <row r="2" spans="1:6" ht="18">
      <c r="A2" s="22"/>
      <c r="B2" s="264" t="s">
        <v>329</v>
      </c>
      <c r="C2" s="264"/>
      <c r="D2" s="264"/>
      <c r="E2" s="264"/>
      <c r="F2" s="33">
        <v>2</v>
      </c>
    </row>
    <row r="3" spans="1:6" ht="15" thickBot="1">
      <c r="A3" s="22"/>
      <c r="B3" s="22"/>
      <c r="C3" s="22"/>
      <c r="D3" s="22"/>
      <c r="E3" s="22"/>
      <c r="F3" s="22"/>
    </row>
    <row r="4" spans="1:6" ht="14.25">
      <c r="A4" s="22"/>
      <c r="B4" s="34" t="s">
        <v>24</v>
      </c>
      <c r="C4" s="35" t="s">
        <v>94</v>
      </c>
      <c r="D4" s="34" t="s">
        <v>26</v>
      </c>
      <c r="E4" s="37" t="s">
        <v>27</v>
      </c>
      <c r="F4" s="21" t="s">
        <v>28</v>
      </c>
    </row>
    <row r="5" spans="1:6" ht="15" thickBot="1">
      <c r="A5" s="22"/>
      <c r="B5" s="38"/>
      <c r="C5" s="39"/>
      <c r="D5" s="38"/>
      <c r="E5" s="40" t="s">
        <v>29</v>
      </c>
      <c r="F5" s="20" t="s">
        <v>30</v>
      </c>
    </row>
    <row r="6" spans="1:6" ht="18" customHeight="1">
      <c r="A6" s="22"/>
      <c r="B6" s="41" t="s">
        <v>31</v>
      </c>
      <c r="C6" s="42" t="s">
        <v>95</v>
      </c>
      <c r="D6" s="43"/>
      <c r="E6" s="44">
        <f>E7+E8+E12+E24+E25</f>
        <v>1554999</v>
      </c>
      <c r="F6" s="44">
        <f>F7+F8+F12+F24+F25</f>
        <v>585948</v>
      </c>
    </row>
    <row r="7" spans="1:6" ht="14.25">
      <c r="A7" s="22"/>
      <c r="B7" s="59">
        <v>1</v>
      </c>
      <c r="C7" s="46" t="s">
        <v>33</v>
      </c>
      <c r="D7" s="47"/>
      <c r="E7" s="49"/>
      <c r="F7" s="49"/>
    </row>
    <row r="8" spans="1:6" ht="14.25">
      <c r="A8" s="22"/>
      <c r="B8" s="59">
        <v>2</v>
      </c>
      <c r="C8" s="46" t="s">
        <v>96</v>
      </c>
      <c r="D8" s="47"/>
      <c r="E8" s="49"/>
      <c r="F8" s="49"/>
    </row>
    <row r="9" spans="1:6" ht="14.25">
      <c r="A9" s="22"/>
      <c r="B9" s="59"/>
      <c r="C9" s="46" t="s">
        <v>97</v>
      </c>
      <c r="D9" s="47" t="s">
        <v>98</v>
      </c>
      <c r="E9" s="49"/>
      <c r="F9" s="49"/>
    </row>
    <row r="10" spans="1:6" ht="14.25">
      <c r="A10" s="22"/>
      <c r="B10" s="59"/>
      <c r="C10" s="49" t="s">
        <v>99</v>
      </c>
      <c r="D10" s="50" t="s">
        <v>100</v>
      </c>
      <c r="E10" s="49"/>
      <c r="F10" s="49"/>
    </row>
    <row r="11" spans="1:6" ht="14.25">
      <c r="A11" s="22"/>
      <c r="B11" s="59"/>
      <c r="C11" s="49"/>
      <c r="D11" s="50"/>
      <c r="E11" s="49"/>
      <c r="F11" s="49"/>
    </row>
    <row r="12" spans="1:6" ht="14.25">
      <c r="A12" s="22"/>
      <c r="B12" s="59">
        <v>3</v>
      </c>
      <c r="C12" s="46" t="s">
        <v>101</v>
      </c>
      <c r="D12" s="47"/>
      <c r="E12" s="48">
        <f>SUM(E13:E22)</f>
        <v>1554999</v>
      </c>
      <c r="F12" s="48">
        <f>SUM(F13:F22)</f>
        <v>585948</v>
      </c>
    </row>
    <row r="13" spans="1:6" ht="14.25">
      <c r="A13" s="22"/>
      <c r="B13" s="59"/>
      <c r="C13" s="46" t="s">
        <v>102</v>
      </c>
      <c r="D13" s="47" t="s">
        <v>103</v>
      </c>
      <c r="E13" s="49">
        <v>1144551</v>
      </c>
      <c r="F13" s="49">
        <v>351320</v>
      </c>
    </row>
    <row r="14" spans="1:6" ht="14.25">
      <c r="A14" s="22"/>
      <c r="B14" s="59"/>
      <c r="C14" s="46" t="s">
        <v>104</v>
      </c>
      <c r="D14" s="47" t="s">
        <v>105</v>
      </c>
      <c r="E14" s="49">
        <v>201372</v>
      </c>
      <c r="F14" s="49"/>
    </row>
    <row r="15" spans="1:6" ht="14.25">
      <c r="A15" s="22"/>
      <c r="B15" s="59"/>
      <c r="C15" s="46" t="s">
        <v>106</v>
      </c>
      <c r="D15" s="47" t="s">
        <v>107</v>
      </c>
      <c r="E15" s="49">
        <v>20925</v>
      </c>
      <c r="F15" s="49">
        <v>39897</v>
      </c>
    </row>
    <row r="16" spans="1:6" ht="14.25">
      <c r="A16" s="22"/>
      <c r="B16" s="59"/>
      <c r="C16" s="46" t="s">
        <v>108</v>
      </c>
      <c r="D16" s="47" t="s">
        <v>109</v>
      </c>
      <c r="E16" s="49">
        <v>5500</v>
      </c>
      <c r="F16" s="49">
        <v>11300</v>
      </c>
    </row>
    <row r="17" spans="1:6" ht="14.25">
      <c r="A17" s="22"/>
      <c r="B17" s="59"/>
      <c r="C17" s="46" t="s">
        <v>110</v>
      </c>
      <c r="D17" s="47" t="s">
        <v>111</v>
      </c>
      <c r="E17" s="49"/>
      <c r="F17" s="49"/>
    </row>
    <row r="18" spans="1:6" ht="14.25">
      <c r="A18" s="22"/>
      <c r="B18" s="59"/>
      <c r="C18" s="46" t="s">
        <v>112</v>
      </c>
      <c r="D18" s="47" t="s">
        <v>113</v>
      </c>
      <c r="E18" s="49">
        <v>182651</v>
      </c>
      <c r="F18" s="49">
        <v>183431</v>
      </c>
    </row>
    <row r="19" spans="1:9" ht="14.25">
      <c r="A19" s="22"/>
      <c r="B19" s="59"/>
      <c r="C19" s="46" t="s">
        <v>114</v>
      </c>
      <c r="D19" s="47" t="s">
        <v>115</v>
      </c>
      <c r="E19" s="49"/>
      <c r="F19" s="49"/>
      <c r="I19" s="61"/>
    </row>
    <row r="20" spans="1:6" ht="14.25">
      <c r="A20" s="22"/>
      <c r="B20" s="59"/>
      <c r="C20" s="46" t="s">
        <v>116</v>
      </c>
      <c r="D20" s="47" t="s">
        <v>117</v>
      </c>
      <c r="E20" s="49"/>
      <c r="F20" s="49"/>
    </row>
    <row r="21" spans="1:6" ht="14.25">
      <c r="A21" s="22"/>
      <c r="B21" s="59"/>
      <c r="C21" s="46" t="s">
        <v>118</v>
      </c>
      <c r="D21" s="47" t="s">
        <v>119</v>
      </c>
      <c r="E21" s="49"/>
      <c r="F21" s="49"/>
    </row>
    <row r="22" spans="1:6" ht="14.25">
      <c r="A22" s="22"/>
      <c r="B22" s="59"/>
      <c r="C22" s="46" t="s">
        <v>120</v>
      </c>
      <c r="D22" s="47" t="s">
        <v>121</v>
      </c>
      <c r="E22" s="49"/>
      <c r="F22" s="49"/>
    </row>
    <row r="23" spans="1:6" ht="14.25">
      <c r="A23" s="22"/>
      <c r="B23" s="59"/>
      <c r="C23" s="46"/>
      <c r="D23" s="47"/>
      <c r="E23" s="49"/>
      <c r="F23" s="49"/>
    </row>
    <row r="24" spans="1:6" ht="14.25">
      <c r="A24" s="22"/>
      <c r="B24" s="59">
        <v>4</v>
      </c>
      <c r="C24" s="46" t="s">
        <v>122</v>
      </c>
      <c r="D24" s="47" t="s">
        <v>123</v>
      </c>
      <c r="E24" s="49"/>
      <c r="F24" s="49"/>
    </row>
    <row r="25" spans="1:6" ht="14.25">
      <c r="A25" s="22"/>
      <c r="B25" s="59">
        <v>5</v>
      </c>
      <c r="C25" s="46" t="s">
        <v>124</v>
      </c>
      <c r="D25" s="47" t="s">
        <v>125</v>
      </c>
      <c r="E25" s="49"/>
      <c r="F25" s="49"/>
    </row>
    <row r="26" spans="1:6" ht="14.25">
      <c r="A26" s="22"/>
      <c r="B26" s="45"/>
      <c r="C26" s="46"/>
      <c r="D26" s="47"/>
      <c r="E26" s="49"/>
      <c r="F26" s="49"/>
    </row>
    <row r="27" spans="1:6" ht="18" customHeight="1">
      <c r="A27" s="22"/>
      <c r="B27" s="45" t="s">
        <v>71</v>
      </c>
      <c r="C27" s="46" t="s">
        <v>126</v>
      </c>
      <c r="D27" s="47"/>
      <c r="E27" s="49"/>
      <c r="F27" s="49"/>
    </row>
    <row r="28" spans="1:6" ht="14.25">
      <c r="A28" s="22"/>
      <c r="B28" s="45">
        <v>1</v>
      </c>
      <c r="C28" s="46" t="s">
        <v>127</v>
      </c>
      <c r="D28" s="47"/>
      <c r="E28" s="49"/>
      <c r="F28" s="49"/>
    </row>
    <row r="29" spans="1:9" ht="14.25">
      <c r="A29" s="22"/>
      <c r="B29" s="45"/>
      <c r="C29" s="46" t="s">
        <v>128</v>
      </c>
      <c r="D29" s="47" t="s">
        <v>129</v>
      </c>
      <c r="E29" s="49"/>
      <c r="F29" s="49"/>
      <c r="I29" s="61"/>
    </row>
    <row r="30" spans="1:6" ht="14.25">
      <c r="A30" s="22"/>
      <c r="B30" s="45"/>
      <c r="C30" s="46" t="s">
        <v>130</v>
      </c>
      <c r="D30" s="47"/>
      <c r="E30" s="49"/>
      <c r="F30" s="49"/>
    </row>
    <row r="31" spans="1:6" ht="14.25">
      <c r="A31" s="22"/>
      <c r="B31" s="45">
        <v>2</v>
      </c>
      <c r="C31" s="46" t="s">
        <v>131</v>
      </c>
      <c r="D31" s="47" t="s">
        <v>132</v>
      </c>
      <c r="E31" s="49"/>
      <c r="F31" s="49"/>
    </row>
    <row r="32" spans="1:6" ht="14.25">
      <c r="A32" s="22"/>
      <c r="B32" s="45">
        <v>3</v>
      </c>
      <c r="C32" s="46" t="s">
        <v>133</v>
      </c>
      <c r="D32" s="47" t="s">
        <v>134</v>
      </c>
      <c r="E32" s="49"/>
      <c r="F32" s="49"/>
    </row>
    <row r="33" spans="1:6" ht="14.25">
      <c r="A33" s="22"/>
      <c r="B33" s="45">
        <v>4</v>
      </c>
      <c r="C33" s="46" t="s">
        <v>135</v>
      </c>
      <c r="D33" s="47" t="s">
        <v>136</v>
      </c>
      <c r="E33" s="49"/>
      <c r="F33" s="49"/>
    </row>
    <row r="34" spans="1:6" ht="14.25">
      <c r="A34" s="22"/>
      <c r="B34" s="45"/>
      <c r="C34" s="46"/>
      <c r="D34" s="47"/>
      <c r="E34" s="49"/>
      <c r="F34" s="49"/>
    </row>
    <row r="35" spans="1:6" ht="14.25">
      <c r="A35" s="22"/>
      <c r="B35" s="45"/>
      <c r="C35" s="46"/>
      <c r="D35" s="47"/>
      <c r="E35" s="49"/>
      <c r="F35" s="49"/>
    </row>
    <row r="36" spans="1:6" ht="21" customHeight="1">
      <c r="A36" s="22"/>
      <c r="B36" s="52"/>
      <c r="C36" s="53" t="s">
        <v>137</v>
      </c>
      <c r="D36" s="47"/>
      <c r="E36" s="48">
        <f>E6+E27</f>
        <v>1554999</v>
      </c>
      <c r="F36" s="48">
        <f>F6+F27</f>
        <v>585948</v>
      </c>
    </row>
    <row r="37" spans="1:6" ht="14.25">
      <c r="A37" s="22"/>
      <c r="B37" s="45"/>
      <c r="C37" s="46"/>
      <c r="D37" s="47"/>
      <c r="E37" s="49"/>
      <c r="F37" s="49"/>
    </row>
    <row r="38" spans="1:6" ht="14.25">
      <c r="A38" s="22"/>
      <c r="B38" s="45" t="s">
        <v>138</v>
      </c>
      <c r="C38" s="46" t="s">
        <v>139</v>
      </c>
      <c r="D38" s="47"/>
      <c r="E38" s="48">
        <f>SUM(E39:E48)</f>
        <v>9397560</v>
      </c>
      <c r="F38" s="48">
        <f>SUM(F39:F48)</f>
        <v>9631924</v>
      </c>
    </row>
    <row r="39" spans="1:6" ht="14.25">
      <c r="A39" s="22"/>
      <c r="B39" s="45">
        <v>1</v>
      </c>
      <c r="C39" s="46" t="s">
        <v>140</v>
      </c>
      <c r="D39" s="47" t="s">
        <v>141</v>
      </c>
      <c r="E39" s="49"/>
      <c r="F39" s="49"/>
    </row>
    <row r="40" spans="1:6" ht="14.25">
      <c r="A40" s="22"/>
      <c r="B40" s="45">
        <v>2</v>
      </c>
      <c r="C40" s="46" t="s">
        <v>142</v>
      </c>
      <c r="D40" s="47" t="s">
        <v>143</v>
      </c>
      <c r="E40" s="49"/>
      <c r="F40" s="49"/>
    </row>
    <row r="41" spans="1:6" ht="14.25">
      <c r="A41" s="22"/>
      <c r="B41" s="45">
        <v>3</v>
      </c>
      <c r="C41" s="46" t="s">
        <v>144</v>
      </c>
      <c r="D41" s="47" t="s">
        <v>145</v>
      </c>
      <c r="E41" s="49">
        <v>100000</v>
      </c>
      <c r="F41" s="49">
        <v>100000</v>
      </c>
    </row>
    <row r="42" spans="1:6" ht="14.25">
      <c r="A42" s="22"/>
      <c r="B42" s="45">
        <v>4</v>
      </c>
      <c r="C42" s="46" t="s">
        <v>146</v>
      </c>
      <c r="D42" s="47" t="s">
        <v>147</v>
      </c>
      <c r="E42" s="49"/>
      <c r="F42" s="49"/>
    </row>
    <row r="43" spans="1:6" ht="14.25">
      <c r="A43" s="22"/>
      <c r="B43" s="45">
        <v>5</v>
      </c>
      <c r="C43" s="46" t="s">
        <v>148</v>
      </c>
      <c r="D43" s="47" t="s">
        <v>149</v>
      </c>
      <c r="E43" s="49"/>
      <c r="F43" s="49"/>
    </row>
    <row r="44" spans="1:6" ht="14.25">
      <c r="A44" s="22"/>
      <c r="B44" s="45">
        <v>6</v>
      </c>
      <c r="C44" s="46" t="s">
        <v>150</v>
      </c>
      <c r="D44" s="47" t="s">
        <v>151</v>
      </c>
      <c r="E44" s="49"/>
      <c r="F44" s="49"/>
    </row>
    <row r="45" spans="1:6" ht="14.25">
      <c r="A45" s="22"/>
      <c r="B45" s="45">
        <v>7</v>
      </c>
      <c r="C45" s="46" t="s">
        <v>152</v>
      </c>
      <c r="D45" s="47" t="s">
        <v>153</v>
      </c>
      <c r="E45" s="49">
        <v>484519</v>
      </c>
      <c r="F45" s="49">
        <v>464226</v>
      </c>
    </row>
    <row r="46" spans="1:6" ht="14.25">
      <c r="A46" s="22"/>
      <c r="B46" s="45">
        <v>8</v>
      </c>
      <c r="C46" s="46" t="s">
        <v>154</v>
      </c>
      <c r="D46" s="47" t="s">
        <v>155</v>
      </c>
      <c r="E46" s="49"/>
      <c r="F46" s="49"/>
    </row>
    <row r="47" spans="1:6" ht="14.25">
      <c r="A47" s="22"/>
      <c r="B47" s="45">
        <v>9</v>
      </c>
      <c r="C47" s="46" t="s">
        <v>156</v>
      </c>
      <c r="D47" s="47" t="s">
        <v>157</v>
      </c>
      <c r="E47" s="49">
        <v>8661841</v>
      </c>
      <c r="F47" s="49">
        <v>8661841</v>
      </c>
    </row>
    <row r="48" spans="1:6" ht="14.25">
      <c r="A48" s="22"/>
      <c r="B48" s="45">
        <v>10</v>
      </c>
      <c r="C48" s="46" t="s">
        <v>158</v>
      </c>
      <c r="D48" s="47" t="s">
        <v>159</v>
      </c>
      <c r="E48" s="49">
        <v>151200</v>
      </c>
      <c r="F48" s="49">
        <v>405857</v>
      </c>
    </row>
    <row r="49" spans="1:6" ht="14.25">
      <c r="A49" s="22"/>
      <c r="B49" s="45"/>
      <c r="C49" s="46"/>
      <c r="D49" s="47"/>
      <c r="E49" s="49"/>
      <c r="F49" s="49"/>
    </row>
    <row r="50" spans="1:6" ht="14.25">
      <c r="A50" s="22"/>
      <c r="B50" s="45"/>
      <c r="C50" s="46"/>
      <c r="D50" s="47"/>
      <c r="E50" s="49"/>
      <c r="F50" s="49"/>
    </row>
    <row r="51" spans="1:6" ht="21.75" customHeight="1">
      <c r="A51" s="22"/>
      <c r="B51" s="45"/>
      <c r="C51" s="46" t="s">
        <v>160</v>
      </c>
      <c r="D51" s="47"/>
      <c r="E51" s="48">
        <f>E36+E38</f>
        <v>10952559</v>
      </c>
      <c r="F51" s="48">
        <f>F36+F38</f>
        <v>10217872</v>
      </c>
    </row>
    <row r="52" spans="1:6" ht="15" thickBot="1">
      <c r="A52" s="22"/>
      <c r="B52" s="55"/>
      <c r="C52" s="56"/>
      <c r="D52" s="57"/>
      <c r="E52" s="62"/>
      <c r="F52" s="62"/>
    </row>
    <row r="53" ht="12.75">
      <c r="E53" s="4" t="s">
        <v>92</v>
      </c>
    </row>
    <row r="54" ht="12.75">
      <c r="E54" s="4" t="s">
        <v>93</v>
      </c>
    </row>
  </sheetData>
  <mergeCells count="1">
    <mergeCell ref="B2:E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">
      <selection activeCell="B1" sqref="B1:F32"/>
    </sheetView>
  </sheetViews>
  <sheetFormatPr defaultColWidth="9.140625" defaultRowHeight="12.75"/>
  <cols>
    <col min="1" max="1" width="3.8515625" style="4" customWidth="1"/>
    <col min="2" max="2" width="4.28125" style="4" customWidth="1"/>
    <col min="3" max="3" width="56.57421875" style="4" customWidth="1"/>
    <col min="4" max="4" width="8.7109375" style="4" customWidth="1"/>
    <col min="5" max="5" width="17.7109375" style="4" customWidth="1"/>
    <col min="6" max="6" width="14.421875" style="4" customWidth="1"/>
    <col min="7" max="7" width="7.140625" style="4" customWidth="1"/>
    <col min="8" max="8" width="14.00390625" style="4" bestFit="1" customWidth="1"/>
    <col min="9" max="16384" width="9.140625" style="4" customWidth="1"/>
  </cols>
  <sheetData>
    <row r="1" ht="14.25">
      <c r="C1" s="22" t="str">
        <f>'[2]Kop. '!F4</f>
        <v>ETJEN  SHPK</v>
      </c>
    </row>
    <row r="2" spans="2:6" ht="15" customHeight="1">
      <c r="B2" s="264" t="s">
        <v>161</v>
      </c>
      <c r="C2" s="264"/>
      <c r="D2" s="264"/>
      <c r="E2" s="4" t="s">
        <v>330</v>
      </c>
      <c r="F2" s="33">
        <v>3</v>
      </c>
    </row>
    <row r="3" spans="2:4" ht="9.75" customHeight="1">
      <c r="B3" s="63"/>
      <c r="C3" s="63"/>
      <c r="D3" s="63"/>
    </row>
    <row r="4" spans="2:4" ht="15.75" customHeight="1">
      <c r="B4" s="264" t="s">
        <v>162</v>
      </c>
      <c r="C4" s="264"/>
      <c r="D4" s="264"/>
    </row>
    <row r="5" ht="13.5" thickBot="1"/>
    <row r="6" spans="2:6" ht="22.5" customHeight="1">
      <c r="B6" s="37" t="s">
        <v>24</v>
      </c>
      <c r="C6" s="37" t="s">
        <v>163</v>
      </c>
      <c r="D6" s="37" t="s">
        <v>26</v>
      </c>
      <c r="E6" s="37" t="s">
        <v>27</v>
      </c>
      <c r="F6" s="37" t="s">
        <v>28</v>
      </c>
    </row>
    <row r="7" spans="2:6" ht="18.75" customHeight="1" thickBot="1">
      <c r="B7" s="40"/>
      <c r="C7" s="40"/>
      <c r="D7" s="40"/>
      <c r="E7" s="40" t="s">
        <v>164</v>
      </c>
      <c r="F7" s="40" t="s">
        <v>30</v>
      </c>
    </row>
    <row r="8" spans="2:8" ht="34.5" customHeight="1">
      <c r="B8" s="64">
        <v>1</v>
      </c>
      <c r="C8" s="65" t="s">
        <v>165</v>
      </c>
      <c r="D8" s="66" t="s">
        <v>166</v>
      </c>
      <c r="E8" s="49">
        <v>34134563</v>
      </c>
      <c r="F8" s="49">
        <v>19353139</v>
      </c>
      <c r="H8" s="61"/>
    </row>
    <row r="9" spans="2:6" ht="23.25" customHeight="1">
      <c r="B9" s="67">
        <v>2</v>
      </c>
      <c r="C9" s="49" t="s">
        <v>167</v>
      </c>
      <c r="D9" s="50" t="s">
        <v>168</v>
      </c>
      <c r="E9" s="49"/>
      <c r="F9" s="49"/>
    </row>
    <row r="10" spans="2:6" ht="22.5" customHeight="1">
      <c r="B10" s="67">
        <v>3</v>
      </c>
      <c r="C10" s="49" t="s">
        <v>169</v>
      </c>
      <c r="D10" s="50"/>
      <c r="E10" s="49"/>
      <c r="F10" s="49"/>
    </row>
    <row r="11" spans="2:6" ht="22.5" customHeight="1">
      <c r="B11" s="67">
        <v>4</v>
      </c>
      <c r="C11" s="49" t="s">
        <v>170</v>
      </c>
      <c r="D11" s="50" t="s">
        <v>171</v>
      </c>
      <c r="E11" s="68">
        <v>-32337916</v>
      </c>
      <c r="F11" s="68">
        <v>-16164841</v>
      </c>
    </row>
    <row r="12" spans="2:6" ht="24.75" customHeight="1">
      <c r="B12" s="67">
        <v>5</v>
      </c>
      <c r="C12" s="49" t="s">
        <v>172</v>
      </c>
      <c r="D12" s="50" t="s">
        <v>173</v>
      </c>
      <c r="E12" s="69">
        <f>E13+E14</f>
        <v>-1463264</v>
      </c>
      <c r="F12" s="69">
        <f>F13+F14</f>
        <v>-2158637</v>
      </c>
    </row>
    <row r="13" spans="2:6" ht="21.75" customHeight="1">
      <c r="B13" s="67"/>
      <c r="C13" s="49" t="s">
        <v>174</v>
      </c>
      <c r="D13" s="50"/>
      <c r="E13" s="68">
        <v>-1253867</v>
      </c>
      <c r="F13" s="68">
        <v>-1855499</v>
      </c>
    </row>
    <row r="14" spans="2:6" ht="22.5" customHeight="1">
      <c r="B14" s="67"/>
      <c r="C14" s="49" t="s">
        <v>175</v>
      </c>
      <c r="D14" s="50"/>
      <c r="E14" s="68">
        <v>-209397</v>
      </c>
      <c r="F14" s="68">
        <v>-303138</v>
      </c>
    </row>
    <row r="15" spans="2:6" ht="24" customHeight="1">
      <c r="B15" s="67">
        <v>6</v>
      </c>
      <c r="C15" s="49" t="s">
        <v>176</v>
      </c>
      <c r="D15" s="50" t="s">
        <v>177</v>
      </c>
      <c r="E15" s="68"/>
      <c r="F15" s="68">
        <v>-68466</v>
      </c>
    </row>
    <row r="16" spans="2:6" ht="26.25" customHeight="1">
      <c r="B16" s="67">
        <v>7</v>
      </c>
      <c r="C16" s="49" t="s">
        <v>178</v>
      </c>
      <c r="D16" s="50" t="s">
        <v>179</v>
      </c>
      <c r="E16" s="68">
        <v>-165378</v>
      </c>
      <c r="F16" s="68">
        <v>-510944</v>
      </c>
    </row>
    <row r="17" spans="2:6" ht="33.75" customHeight="1">
      <c r="B17" s="67">
        <v>8</v>
      </c>
      <c r="C17" s="49" t="s">
        <v>180</v>
      </c>
      <c r="D17" s="50"/>
      <c r="E17" s="69">
        <f>E11+E12+E15+E16</f>
        <v>-33966558</v>
      </c>
      <c r="F17" s="69">
        <f>F11+F12+F15+F16</f>
        <v>-18902888</v>
      </c>
    </row>
    <row r="18" spans="2:6" ht="28.5" customHeight="1">
      <c r="B18" s="67">
        <v>9</v>
      </c>
      <c r="C18" s="49" t="s">
        <v>181</v>
      </c>
      <c r="D18" s="50"/>
      <c r="E18" s="51">
        <f>E8+E10+E17</f>
        <v>168005</v>
      </c>
      <c r="F18" s="51">
        <f>F8+F10+F17</f>
        <v>450251</v>
      </c>
    </row>
    <row r="19" spans="2:6" ht="23.25" customHeight="1">
      <c r="B19" s="67">
        <v>10</v>
      </c>
      <c r="C19" s="49" t="s">
        <v>182</v>
      </c>
      <c r="D19" s="50"/>
      <c r="E19" s="49"/>
      <c r="F19" s="49"/>
    </row>
    <row r="20" spans="2:6" ht="24.75" customHeight="1">
      <c r="B20" s="67">
        <v>11</v>
      </c>
      <c r="C20" s="49" t="s">
        <v>183</v>
      </c>
      <c r="D20" s="50"/>
      <c r="E20" s="49"/>
      <c r="F20" s="49"/>
    </row>
    <row r="21" spans="2:6" ht="26.25" customHeight="1">
      <c r="B21" s="67">
        <v>12</v>
      </c>
      <c r="C21" s="49" t="s">
        <v>184</v>
      </c>
      <c r="D21" s="50"/>
      <c r="E21" s="51">
        <f>SUM(E22:E25)</f>
        <v>0</v>
      </c>
      <c r="F21" s="51">
        <f>SUM(F22:F25)</f>
        <v>701</v>
      </c>
    </row>
    <row r="22" spans="2:6" ht="24" customHeight="1">
      <c r="B22" s="67"/>
      <c r="C22" s="49" t="s">
        <v>185</v>
      </c>
      <c r="D22" s="50"/>
      <c r="E22" s="49"/>
      <c r="F22" s="49"/>
    </row>
    <row r="23" spans="2:6" ht="25.5" customHeight="1">
      <c r="B23" s="67"/>
      <c r="C23" s="49" t="s">
        <v>186</v>
      </c>
      <c r="D23" s="50"/>
      <c r="E23" s="49"/>
      <c r="F23" s="49">
        <v>701</v>
      </c>
    </row>
    <row r="24" spans="2:6" ht="24" customHeight="1">
      <c r="B24" s="67"/>
      <c r="C24" s="49" t="s">
        <v>187</v>
      </c>
      <c r="D24" s="50"/>
      <c r="E24" s="49"/>
      <c r="F24" s="49"/>
    </row>
    <row r="25" spans="2:6" ht="24.75" customHeight="1">
      <c r="B25" s="67"/>
      <c r="C25" s="49" t="s">
        <v>188</v>
      </c>
      <c r="D25" s="50"/>
      <c r="E25" s="49"/>
      <c r="F25" s="49"/>
    </row>
    <row r="26" spans="2:6" ht="39.75" customHeight="1">
      <c r="B26" s="67">
        <v>13</v>
      </c>
      <c r="C26" s="49" t="s">
        <v>189</v>
      </c>
      <c r="D26" s="50"/>
      <c r="E26" s="51">
        <f>E19+E20+E21</f>
        <v>0</v>
      </c>
      <c r="F26" s="51">
        <f>F19+F20+F21</f>
        <v>701</v>
      </c>
    </row>
    <row r="27" spans="2:6" ht="37.5" customHeight="1">
      <c r="B27" s="67">
        <v>14</v>
      </c>
      <c r="C27" s="49" t="s">
        <v>190</v>
      </c>
      <c r="D27" s="50"/>
      <c r="E27" s="48">
        <f>E18+E26</f>
        <v>168005</v>
      </c>
      <c r="F27" s="48">
        <f>F18+F26</f>
        <v>450952</v>
      </c>
    </row>
    <row r="28" spans="2:6" ht="25.5" customHeight="1">
      <c r="B28" s="67">
        <v>15</v>
      </c>
      <c r="C28" s="49" t="s">
        <v>191</v>
      </c>
      <c r="D28" s="50"/>
      <c r="E28" s="44">
        <v>16805</v>
      </c>
      <c r="F28" s="49">
        <v>45095</v>
      </c>
    </row>
    <row r="29" spans="2:6" ht="35.25" customHeight="1">
      <c r="B29" s="67">
        <v>16</v>
      </c>
      <c r="C29" s="49" t="s">
        <v>192</v>
      </c>
      <c r="D29" s="50"/>
      <c r="E29" s="70">
        <f>E27-E28</f>
        <v>151200</v>
      </c>
      <c r="F29" s="70">
        <f>F27-F28</f>
        <v>405857</v>
      </c>
    </row>
    <row r="30" spans="2:6" ht="33.75" customHeight="1" thickBot="1">
      <c r="B30" s="71">
        <v>17</v>
      </c>
      <c r="C30" s="72" t="s">
        <v>193</v>
      </c>
      <c r="D30" s="73"/>
      <c r="E30" s="44"/>
      <c r="F30" s="44"/>
    </row>
    <row r="31" ht="12.75">
      <c r="E31" s="4" t="s">
        <v>92</v>
      </c>
    </row>
    <row r="32" ht="12.75">
      <c r="E32" s="4" t="s">
        <v>93</v>
      </c>
    </row>
    <row r="33" ht="12.75">
      <c r="H33" s="61"/>
    </row>
    <row r="34" ht="12.75">
      <c r="F34" s="61"/>
    </row>
    <row r="37" ht="12.75">
      <c r="F37" s="61"/>
    </row>
  </sheetData>
  <mergeCells count="2">
    <mergeCell ref="B2:D2"/>
    <mergeCell ref="B4:D4"/>
  </mergeCells>
  <printOptions/>
  <pageMargins left="0.51" right="0.2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6">
      <selection activeCell="D34" sqref="D34"/>
    </sheetView>
  </sheetViews>
  <sheetFormatPr defaultColWidth="9.140625" defaultRowHeight="12.75"/>
  <cols>
    <col min="1" max="1" width="6.00390625" style="4" customWidth="1"/>
    <col min="2" max="2" width="5.00390625" style="4" customWidth="1"/>
    <col min="3" max="3" width="52.28125" style="4" customWidth="1"/>
    <col min="4" max="4" width="15.7109375" style="4" customWidth="1"/>
    <col min="5" max="5" width="16.28125" style="4" customWidth="1"/>
    <col min="6" max="6" width="9.140625" style="4" customWidth="1"/>
    <col min="7" max="7" width="14.57421875" style="4" bestFit="1" customWidth="1"/>
    <col min="8" max="8" width="17.140625" style="4" customWidth="1"/>
    <col min="9" max="9" width="9.28125" style="4" bestFit="1" customWidth="1"/>
    <col min="10" max="10" width="13.57421875" style="4" customWidth="1"/>
    <col min="11" max="16384" width="9.140625" style="4" customWidth="1"/>
  </cols>
  <sheetData>
    <row r="1" ht="14.25">
      <c r="C1" s="22" t="str">
        <f>'[2]Kop. '!F4</f>
        <v>ETJEN  SHPK</v>
      </c>
    </row>
    <row r="2" spans="2:5" ht="19.5" customHeight="1">
      <c r="B2" s="264" t="s">
        <v>362</v>
      </c>
      <c r="C2" s="264"/>
      <c r="D2" s="264"/>
      <c r="E2" s="33">
        <v>4</v>
      </c>
    </row>
    <row r="3" ht="10.5" customHeight="1" thickBot="1"/>
    <row r="4" spans="2:5" ht="18" customHeight="1">
      <c r="B4" s="74" t="s">
        <v>24</v>
      </c>
      <c r="C4" s="74" t="s">
        <v>194</v>
      </c>
      <c r="D4" s="74" t="s">
        <v>27</v>
      </c>
      <c r="E4" s="74" t="s">
        <v>195</v>
      </c>
    </row>
    <row r="5" spans="2:5" ht="15">
      <c r="B5" s="75"/>
      <c r="C5" s="75"/>
      <c r="D5" s="75" t="s">
        <v>196</v>
      </c>
      <c r="E5" s="75" t="s">
        <v>30</v>
      </c>
    </row>
    <row r="6" spans="2:5" ht="21" customHeight="1">
      <c r="B6" s="76" t="s">
        <v>197</v>
      </c>
      <c r="C6" s="77" t="s">
        <v>198</v>
      </c>
      <c r="D6" s="77"/>
      <c r="E6" s="77"/>
    </row>
    <row r="7" spans="2:10" ht="19.5" customHeight="1">
      <c r="B7" s="76">
        <v>1</v>
      </c>
      <c r="C7" s="49" t="s">
        <v>199</v>
      </c>
      <c r="D7" s="79">
        <f>'[2]Ardh e shp - nat.'!E27</f>
        <v>168005</v>
      </c>
      <c r="E7" s="49">
        <v>450952</v>
      </c>
      <c r="G7" s="61"/>
      <c r="J7" s="78"/>
    </row>
    <row r="8" spans="2:7" ht="18" customHeight="1">
      <c r="B8" s="76">
        <v>2</v>
      </c>
      <c r="C8" s="49" t="s">
        <v>200</v>
      </c>
      <c r="D8" s="49"/>
      <c r="E8" s="49"/>
      <c r="G8" s="61"/>
    </row>
    <row r="9" spans="2:10" ht="15" customHeight="1">
      <c r="B9" s="76"/>
      <c r="C9" s="49" t="s">
        <v>201</v>
      </c>
      <c r="D9" s="44"/>
      <c r="E9" s="49">
        <v>68466</v>
      </c>
      <c r="G9" s="61"/>
      <c r="H9" s="61"/>
      <c r="J9" s="78"/>
    </row>
    <row r="10" spans="2:5" ht="18" customHeight="1">
      <c r="B10" s="76"/>
      <c r="C10" s="49" t="s">
        <v>202</v>
      </c>
      <c r="D10" s="49"/>
      <c r="E10" s="49"/>
    </row>
    <row r="11" spans="2:8" ht="15.75" customHeight="1">
      <c r="B11" s="76"/>
      <c r="C11" s="49" t="s">
        <v>203</v>
      </c>
      <c r="D11" s="49"/>
      <c r="E11" s="49"/>
      <c r="H11" s="78"/>
    </row>
    <row r="12" spans="2:5" ht="18.75" customHeight="1">
      <c r="B12" s="76"/>
      <c r="C12" s="49" t="s">
        <v>204</v>
      </c>
      <c r="D12" s="49"/>
      <c r="E12" s="49"/>
    </row>
    <row r="13" spans="2:7" ht="20.25" customHeight="1">
      <c r="B13" s="76">
        <v>3</v>
      </c>
      <c r="C13" s="49" t="s">
        <v>205</v>
      </c>
      <c r="D13" s="49"/>
      <c r="E13" s="49"/>
      <c r="G13" s="61"/>
    </row>
    <row r="14" spans="2:11" ht="19.5" customHeight="1">
      <c r="B14" s="76"/>
      <c r="C14" s="49" t="s">
        <v>206</v>
      </c>
      <c r="D14" s="49">
        <v>246075</v>
      </c>
      <c r="E14" s="49">
        <v>1095209</v>
      </c>
      <c r="H14" s="16"/>
      <c r="K14" s="80"/>
    </row>
    <row r="15" spans="2:11" ht="21" customHeight="1">
      <c r="B15" s="76">
        <v>4</v>
      </c>
      <c r="C15" s="49" t="s">
        <v>207</v>
      </c>
      <c r="D15" s="49">
        <v>-297529</v>
      </c>
      <c r="E15" s="49"/>
      <c r="J15" s="61"/>
      <c r="K15" s="81"/>
    </row>
    <row r="16" spans="2:11" ht="18" customHeight="1">
      <c r="B16" s="76">
        <v>5</v>
      </c>
      <c r="C16" s="49" t="s">
        <v>208</v>
      </c>
      <c r="D16" s="49">
        <v>955663</v>
      </c>
      <c r="E16" s="49">
        <v>-1411641</v>
      </c>
      <c r="K16" s="81"/>
    </row>
    <row r="17" spans="2:11" ht="21" customHeight="1">
      <c r="B17" s="76">
        <v>6</v>
      </c>
      <c r="C17" s="49" t="s">
        <v>209</v>
      </c>
      <c r="D17" s="49"/>
      <c r="E17" s="49"/>
      <c r="J17" s="61"/>
      <c r="K17" s="81"/>
    </row>
    <row r="18" spans="2:11" ht="19.5" customHeight="1">
      <c r="B18" s="76">
        <v>7</v>
      </c>
      <c r="C18" s="49" t="s">
        <v>210</v>
      </c>
      <c r="D18" s="49"/>
      <c r="E18" s="49"/>
      <c r="K18" s="81"/>
    </row>
    <row r="19" spans="2:11" ht="21" customHeight="1">
      <c r="B19" s="76">
        <v>8</v>
      </c>
      <c r="C19" s="49" t="s">
        <v>211</v>
      </c>
      <c r="D19" s="274">
        <f>-'[2]Ardh e shp - nat.'!E28</f>
        <v>-16805</v>
      </c>
      <c r="E19" s="68">
        <v>-45095</v>
      </c>
      <c r="J19" s="61"/>
      <c r="K19" s="81"/>
    </row>
    <row r="20" spans="2:11" ht="22.5" customHeight="1">
      <c r="B20" s="76"/>
      <c r="C20" s="82" t="s">
        <v>212</v>
      </c>
      <c r="D20" s="83">
        <f>SUM(D7:D19)</f>
        <v>1055409</v>
      </c>
      <c r="E20" s="83">
        <f>SUM(E7:E19)</f>
        <v>157891</v>
      </c>
      <c r="K20" s="81"/>
    </row>
    <row r="21" spans="2:10" ht="20.25" customHeight="1">
      <c r="B21" s="76" t="s">
        <v>39</v>
      </c>
      <c r="C21" s="82" t="s">
        <v>213</v>
      </c>
      <c r="D21" s="49"/>
      <c r="E21" s="49"/>
      <c r="J21" s="61"/>
    </row>
    <row r="22" spans="2:11" ht="17.25" customHeight="1">
      <c r="B22" s="49">
        <v>1</v>
      </c>
      <c r="C22" s="49" t="s">
        <v>214</v>
      </c>
      <c r="D22" s="49"/>
      <c r="E22" s="49"/>
      <c r="K22" s="81"/>
    </row>
    <row r="23" spans="2:11" ht="18.75" customHeight="1">
      <c r="B23" s="49">
        <v>2</v>
      </c>
      <c r="C23" s="49" t="s">
        <v>215</v>
      </c>
      <c r="D23" s="49">
        <v>-293751</v>
      </c>
      <c r="E23" s="49">
        <v>-278000</v>
      </c>
      <c r="G23" s="81"/>
      <c r="H23" s="84"/>
      <c r="K23" s="81"/>
    </row>
    <row r="24" spans="2:5" ht="18.75" customHeight="1">
      <c r="B24" s="49">
        <v>3</v>
      </c>
      <c r="C24" s="49" t="s">
        <v>216</v>
      </c>
      <c r="D24" s="49"/>
      <c r="E24" s="49"/>
    </row>
    <row r="25" spans="2:7" ht="20.25" customHeight="1">
      <c r="B25" s="49">
        <v>4</v>
      </c>
      <c r="C25" s="49" t="s">
        <v>217</v>
      </c>
      <c r="D25" s="49"/>
      <c r="E25" s="49"/>
      <c r="G25" s="61"/>
    </row>
    <row r="26" spans="2:5" ht="18" customHeight="1">
      <c r="B26" s="49">
        <v>5</v>
      </c>
      <c r="C26" s="49" t="s">
        <v>218</v>
      </c>
      <c r="D26" s="49"/>
      <c r="E26" s="49"/>
    </row>
    <row r="27" spans="2:7" ht="19.5" customHeight="1">
      <c r="B27" s="49">
        <v>6</v>
      </c>
      <c r="C27" s="77" t="s">
        <v>219</v>
      </c>
      <c r="D27" s="83">
        <f>SUM(D22:D26)</f>
        <v>-293751</v>
      </c>
      <c r="E27" s="83">
        <f>SUM(E22:E26)</f>
        <v>-278000</v>
      </c>
      <c r="G27" s="61"/>
    </row>
    <row r="28" spans="2:7" ht="21.75" customHeight="1">
      <c r="B28" s="76" t="s">
        <v>220</v>
      </c>
      <c r="C28" s="82" t="s">
        <v>221</v>
      </c>
      <c r="D28" s="49"/>
      <c r="E28" s="49"/>
      <c r="G28" s="78"/>
    </row>
    <row r="29" spans="2:10" ht="19.5" customHeight="1">
      <c r="B29" s="49">
        <v>1</v>
      </c>
      <c r="C29" s="49" t="s">
        <v>222</v>
      </c>
      <c r="D29" s="49"/>
      <c r="E29" s="49"/>
      <c r="G29" s="61"/>
      <c r="J29" s="85"/>
    </row>
    <row r="30" spans="2:10" ht="19.5" customHeight="1">
      <c r="B30" s="49">
        <v>2</v>
      </c>
      <c r="C30" s="49" t="s">
        <v>223</v>
      </c>
      <c r="D30" s="49"/>
      <c r="E30" s="49"/>
      <c r="J30" s="78"/>
    </row>
    <row r="31" spans="2:7" ht="18" customHeight="1">
      <c r="B31" s="49">
        <v>3</v>
      </c>
      <c r="C31" s="49" t="s">
        <v>224</v>
      </c>
      <c r="D31" s="49"/>
      <c r="E31" s="49"/>
      <c r="G31" s="61"/>
    </row>
    <row r="32" spans="2:5" ht="18" customHeight="1">
      <c r="B32" s="49">
        <v>4</v>
      </c>
      <c r="C32" s="49" t="s">
        <v>225</v>
      </c>
      <c r="D32" s="49">
        <v>-385564</v>
      </c>
      <c r="E32" s="49">
        <v>-761363</v>
      </c>
    </row>
    <row r="33" spans="2:7" ht="21" customHeight="1">
      <c r="B33" s="49">
        <v>5</v>
      </c>
      <c r="C33" s="82" t="s">
        <v>226</v>
      </c>
      <c r="D33" s="49">
        <f>D28+D29+D30+D31+D32</f>
        <v>-385564</v>
      </c>
      <c r="E33" s="49">
        <f>E28+E29+E30+E31+E32</f>
        <v>-761363</v>
      </c>
      <c r="G33" s="61"/>
    </row>
    <row r="34" spans="2:5" ht="27" customHeight="1">
      <c r="B34" s="49" t="s">
        <v>227</v>
      </c>
      <c r="C34" s="49" t="s">
        <v>228</v>
      </c>
      <c r="D34" s="79">
        <f>D20+D27+D33</f>
        <v>376094</v>
      </c>
      <c r="E34" s="79">
        <f>E20+E27+E33</f>
        <v>-881472</v>
      </c>
    </row>
    <row r="35" spans="2:5" ht="24" customHeight="1">
      <c r="B35" s="49" t="s">
        <v>229</v>
      </c>
      <c r="C35" s="49" t="s">
        <v>230</v>
      </c>
      <c r="D35" s="49">
        <v>5534879</v>
      </c>
      <c r="E35" s="49">
        <v>6416351</v>
      </c>
    </row>
    <row r="36" spans="2:9" ht="28.5" customHeight="1">
      <c r="B36" s="49" t="s">
        <v>85</v>
      </c>
      <c r="C36" s="49" t="s">
        <v>231</v>
      </c>
      <c r="D36" s="83">
        <f>SUM(D34:D35)</f>
        <v>5910973</v>
      </c>
      <c r="E36" s="83">
        <f>SUM(E34:E35)</f>
        <v>5534879</v>
      </c>
      <c r="I36" s="85"/>
    </row>
    <row r="38" ht="12.75">
      <c r="D38" s="4" t="s">
        <v>92</v>
      </c>
    </row>
    <row r="39" ht="12.75">
      <c r="D39" s="4" t="s">
        <v>93</v>
      </c>
    </row>
  </sheetData>
  <mergeCells count="1">
    <mergeCell ref="B2:D2"/>
  </mergeCells>
  <printOptions/>
  <pageMargins left="0.51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7109375" style="4" customWidth="1"/>
    <col min="2" max="2" width="5.421875" style="4" customWidth="1"/>
    <col min="3" max="3" width="33.28125" style="4" customWidth="1"/>
    <col min="4" max="4" width="15.57421875" style="4" customWidth="1"/>
    <col min="5" max="5" width="14.7109375" style="4" customWidth="1"/>
    <col min="6" max="6" width="17.140625" style="4" customWidth="1"/>
    <col min="7" max="7" width="18.421875" style="4" customWidth="1"/>
    <col min="8" max="8" width="17.8515625" style="4" customWidth="1"/>
    <col min="9" max="9" width="16.00390625" style="4" customWidth="1"/>
    <col min="10" max="16384" width="9.140625" style="4" customWidth="1"/>
  </cols>
  <sheetData>
    <row r="1" ht="14.25">
      <c r="C1" s="22" t="str">
        <f>'[1]Kop. '!F4</f>
        <v>ETJEN  SHPK</v>
      </c>
    </row>
    <row r="2" spans="1:9" ht="27" customHeight="1">
      <c r="A2" s="265" t="s">
        <v>232</v>
      </c>
      <c r="B2" s="265"/>
      <c r="C2" s="265"/>
      <c r="D2" s="265"/>
      <c r="E2" s="265"/>
      <c r="F2" s="265"/>
      <c r="G2" s="265"/>
      <c r="H2" s="63" t="s">
        <v>332</v>
      </c>
      <c r="I2" s="33">
        <v>5</v>
      </c>
    </row>
    <row r="4" ht="13.5" thickBot="1">
      <c r="C4" s="4" t="s">
        <v>233</v>
      </c>
    </row>
    <row r="5" spans="2:9" ht="42" customHeight="1" thickBot="1">
      <c r="B5" s="86" t="s">
        <v>24</v>
      </c>
      <c r="C5" s="88" t="s">
        <v>240</v>
      </c>
      <c r="D5" s="89">
        <v>100000</v>
      </c>
      <c r="E5" s="89"/>
      <c r="F5" s="89"/>
      <c r="G5" s="89">
        <v>424155</v>
      </c>
      <c r="H5" s="90">
        <v>8701912</v>
      </c>
      <c r="I5" s="91">
        <f>SUM(D5:H5)</f>
        <v>9226067</v>
      </c>
    </row>
    <row r="6" spans="2:9" ht="33.75" customHeight="1" thickBot="1">
      <c r="B6" s="87" t="s">
        <v>31</v>
      </c>
      <c r="C6" s="88" t="s">
        <v>234</v>
      </c>
      <c r="D6" s="92"/>
      <c r="E6" s="89"/>
      <c r="F6" s="89"/>
      <c r="G6" s="89"/>
      <c r="H6" s="90"/>
      <c r="I6" s="91">
        <f>SUM(D6:H6)</f>
        <v>0</v>
      </c>
    </row>
    <row r="7" spans="2:9" ht="31.5" customHeight="1" thickBot="1">
      <c r="B7" s="87" t="s">
        <v>197</v>
      </c>
      <c r="C7" s="93" t="s">
        <v>235</v>
      </c>
      <c r="D7" s="94"/>
      <c r="E7" s="94"/>
      <c r="F7" s="94"/>
      <c r="G7" s="94"/>
      <c r="H7" s="95"/>
      <c r="I7" s="91">
        <f>SUM(D7:H7)</f>
        <v>0</v>
      </c>
    </row>
    <row r="8" spans="2:9" ht="30.75" customHeight="1" thickBot="1">
      <c r="B8" s="87" t="s">
        <v>39</v>
      </c>
      <c r="C8" s="60" t="s">
        <v>236</v>
      </c>
      <c r="D8" s="96"/>
      <c r="E8" s="96"/>
      <c r="F8" s="96"/>
      <c r="G8" s="96"/>
      <c r="H8" s="97">
        <v>405857</v>
      </c>
      <c r="I8" s="91">
        <f>SUM(D8:H8)</f>
        <v>405857</v>
      </c>
    </row>
    <row r="9" spans="2:9" ht="29.25" customHeight="1" thickBot="1">
      <c r="B9" s="87">
        <v>1</v>
      </c>
      <c r="C9" s="60" t="s">
        <v>237</v>
      </c>
      <c r="D9" s="96"/>
      <c r="E9" s="96"/>
      <c r="F9" s="96"/>
      <c r="G9" s="96"/>
      <c r="H9" s="97">
        <v>-385564</v>
      </c>
      <c r="I9" s="91"/>
    </row>
    <row r="10" spans="2:9" ht="29.25" customHeight="1" thickBot="1">
      <c r="B10" s="87">
        <v>2</v>
      </c>
      <c r="C10" s="60" t="s">
        <v>238</v>
      </c>
      <c r="D10" s="96"/>
      <c r="E10" s="96"/>
      <c r="F10" s="96"/>
      <c r="G10" s="96">
        <v>40072</v>
      </c>
      <c r="H10" s="97">
        <v>-40072</v>
      </c>
      <c r="I10" s="91">
        <f>SUM(D10:H10)</f>
        <v>0</v>
      </c>
    </row>
    <row r="11" spans="2:9" ht="28.5" customHeight="1" thickBot="1">
      <c r="B11" s="87">
        <v>3</v>
      </c>
      <c r="C11" s="99" t="s">
        <v>239</v>
      </c>
      <c r="D11" s="100"/>
      <c r="E11" s="100"/>
      <c r="F11" s="100"/>
      <c r="G11" s="100"/>
      <c r="H11" s="101"/>
      <c r="I11" s="91"/>
    </row>
    <row r="12" spans="2:9" ht="30.75" customHeight="1" thickBot="1">
      <c r="B12" s="98">
        <v>4</v>
      </c>
      <c r="C12" s="103" t="s">
        <v>244</v>
      </c>
      <c r="D12" s="89">
        <f>SUM(D5:D11)</f>
        <v>100000</v>
      </c>
      <c r="E12" s="89"/>
      <c r="F12" s="89"/>
      <c r="G12" s="89">
        <f>SUM(G5:G11)</f>
        <v>464227</v>
      </c>
      <c r="H12" s="90">
        <f>SUM(H5:H11)</f>
        <v>8682133</v>
      </c>
      <c r="I12" s="91">
        <f>SUM(D12:H12)</f>
        <v>9246360</v>
      </c>
    </row>
    <row r="13" spans="2:9" ht="37.5" customHeight="1" thickBot="1">
      <c r="B13" s="102" t="s">
        <v>71</v>
      </c>
      <c r="C13" s="105" t="s">
        <v>236</v>
      </c>
      <c r="D13" s="106"/>
      <c r="E13" s="94"/>
      <c r="F13" s="94"/>
      <c r="H13" s="94">
        <v>151200</v>
      </c>
      <c r="I13" s="91">
        <f>SUM(D13:H13)</f>
        <v>151200</v>
      </c>
    </row>
    <row r="14" spans="2:9" ht="33" customHeight="1" thickBot="1">
      <c r="B14" s="104">
        <v>1</v>
      </c>
      <c r="C14" s="60" t="s">
        <v>241</v>
      </c>
      <c r="D14" s="96"/>
      <c r="E14" s="96"/>
      <c r="F14" s="96"/>
      <c r="G14" s="96">
        <v>20293</v>
      </c>
      <c r="H14" s="97">
        <f>-G14</f>
        <v>-20293</v>
      </c>
      <c r="I14" s="91">
        <v>0</v>
      </c>
    </row>
    <row r="15" spans="2:9" ht="28.5" customHeight="1" thickBot="1">
      <c r="B15" s="87">
        <v>2</v>
      </c>
      <c r="C15" s="60" t="s">
        <v>242</v>
      </c>
      <c r="D15" s="96"/>
      <c r="E15" s="96"/>
      <c r="F15" s="96"/>
      <c r="G15" s="96"/>
      <c r="H15" s="97"/>
      <c r="I15" s="91"/>
    </row>
    <row r="16" spans="2:9" ht="31.5" customHeight="1" thickBot="1">
      <c r="B16" s="87">
        <v>3</v>
      </c>
      <c r="C16" s="99" t="s">
        <v>243</v>
      </c>
      <c r="D16" s="100"/>
      <c r="E16" s="100"/>
      <c r="F16" s="100"/>
      <c r="G16" s="100"/>
      <c r="H16" s="101"/>
      <c r="I16" s="107"/>
    </row>
    <row r="17" spans="2:9" ht="24.75" customHeight="1" thickBot="1">
      <c r="B17" s="98">
        <v>4</v>
      </c>
      <c r="C17" s="103" t="s">
        <v>331</v>
      </c>
      <c r="D17" s="89">
        <f>SUM(D12:D16)</f>
        <v>100000</v>
      </c>
      <c r="E17" s="89"/>
      <c r="F17" s="89"/>
      <c r="G17" s="89">
        <f>SUM(G12:G16)</f>
        <v>484520</v>
      </c>
      <c r="H17" s="90">
        <f>SUM(H12:H16)</f>
        <v>8813040</v>
      </c>
      <c r="I17" s="91">
        <f>SUM(D17:H17)</f>
        <v>9397560</v>
      </c>
    </row>
    <row r="19" ht="12.75">
      <c r="G19" s="4" t="s">
        <v>92</v>
      </c>
    </row>
    <row r="20" ht="12.75">
      <c r="G20" s="4" t="s">
        <v>93</v>
      </c>
    </row>
  </sheetData>
  <sheetProtection/>
  <mergeCells count="1">
    <mergeCell ref="A2:G2"/>
  </mergeCells>
  <printOptions horizontalCentered="1"/>
  <pageMargins left="0.28" right="0.24" top="0" bottom="0" header="1" footer="1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5"/>
  <sheetViews>
    <sheetView workbookViewId="0" topLeftCell="A136">
      <selection activeCell="E174" sqref="E174"/>
    </sheetView>
  </sheetViews>
  <sheetFormatPr defaultColWidth="9.140625" defaultRowHeight="12.75"/>
  <cols>
    <col min="1" max="1" width="3.140625" style="4" customWidth="1"/>
    <col min="2" max="2" width="25.8515625" style="4" customWidth="1"/>
    <col min="3" max="3" width="14.421875" style="4" customWidth="1"/>
    <col min="4" max="4" width="14.7109375" style="4" customWidth="1"/>
    <col min="5" max="5" width="25.421875" style="4" customWidth="1"/>
    <col min="6" max="6" width="19.7109375" style="4" customWidth="1"/>
    <col min="7" max="7" width="16.57421875" style="4" customWidth="1"/>
    <col min="8" max="8" width="5.140625" style="4" customWidth="1"/>
    <col min="9" max="9" width="16.28125" style="4" customWidth="1"/>
    <col min="10" max="16384" width="9.140625" style="4" customWidth="1"/>
  </cols>
  <sheetData>
    <row r="1" ht="18">
      <c r="G1" s="108">
        <v>6</v>
      </c>
    </row>
    <row r="2" spans="2:7" s="109" customFormat="1" ht="11.25">
      <c r="B2" s="110"/>
      <c r="C2" s="111"/>
      <c r="D2" s="111"/>
      <c r="E2" s="111"/>
      <c r="F2" s="111"/>
      <c r="G2" s="112"/>
    </row>
    <row r="3" spans="2:8" s="113" customFormat="1" ht="16.5">
      <c r="B3" s="268" t="s">
        <v>245</v>
      </c>
      <c r="C3" s="242"/>
      <c r="D3" s="242"/>
      <c r="E3" s="242"/>
      <c r="F3" s="242"/>
      <c r="G3" s="243"/>
      <c r="H3" s="114"/>
    </row>
    <row r="4" spans="2:7" ht="12.75">
      <c r="B4" s="115"/>
      <c r="C4" s="3"/>
      <c r="D4" s="3"/>
      <c r="E4" s="3"/>
      <c r="F4" s="14"/>
      <c r="G4" s="116"/>
    </row>
    <row r="5" spans="2:7" s="63" customFormat="1" ht="15">
      <c r="B5" s="244" t="s">
        <v>246</v>
      </c>
      <c r="C5" s="269"/>
      <c r="D5" s="269"/>
      <c r="E5" s="269"/>
      <c r="F5" s="269"/>
      <c r="G5" s="270"/>
    </row>
    <row r="6" spans="2:7" ht="16.5">
      <c r="B6" s="117" t="s">
        <v>247</v>
      </c>
      <c r="C6" s="118"/>
      <c r="D6" s="118"/>
      <c r="E6" s="118"/>
      <c r="F6" s="118"/>
      <c r="G6" s="116"/>
    </row>
    <row r="7" spans="2:7" ht="16.5">
      <c r="B7" s="117" t="s">
        <v>248</v>
      </c>
      <c r="C7" s="118"/>
      <c r="D7" s="119"/>
      <c r="E7" s="118"/>
      <c r="F7" s="118"/>
      <c r="G7" s="116"/>
    </row>
    <row r="8" spans="2:7" ht="16.5">
      <c r="B8" s="117" t="s">
        <v>249</v>
      </c>
      <c r="C8" s="118"/>
      <c r="D8" s="118"/>
      <c r="E8" s="118"/>
      <c r="F8" s="118"/>
      <c r="G8" s="116"/>
    </row>
    <row r="9" spans="2:7" ht="16.5">
      <c r="B9" s="117" t="s">
        <v>250</v>
      </c>
      <c r="C9" s="118"/>
      <c r="D9" s="118"/>
      <c r="E9" s="118"/>
      <c r="F9" s="118"/>
      <c r="G9" s="116"/>
    </row>
    <row r="10" spans="2:7" ht="16.5">
      <c r="B10" s="117" t="s">
        <v>251</v>
      </c>
      <c r="C10" s="118"/>
      <c r="D10" s="118"/>
      <c r="E10" s="118"/>
      <c r="F10" s="118"/>
      <c r="G10" s="116"/>
    </row>
    <row r="11" spans="2:7" ht="16.5">
      <c r="B11" s="117" t="s">
        <v>333</v>
      </c>
      <c r="C11" s="118"/>
      <c r="D11" s="118"/>
      <c r="E11" s="118"/>
      <c r="F11" s="118"/>
      <c r="G11" s="116"/>
    </row>
    <row r="12" spans="2:7" ht="16.5">
      <c r="B12" s="117" t="s">
        <v>334</v>
      </c>
      <c r="C12" s="118"/>
      <c r="D12" s="118"/>
      <c r="E12" s="118"/>
      <c r="F12" s="118"/>
      <c r="G12" s="116"/>
    </row>
    <row r="13" spans="2:7" ht="16.5">
      <c r="B13" s="117" t="s">
        <v>335</v>
      </c>
      <c r="C13" s="118"/>
      <c r="D13" s="118"/>
      <c r="E13" s="118"/>
      <c r="F13" s="118"/>
      <c r="G13" s="116"/>
    </row>
    <row r="14" spans="2:7" ht="16.5">
      <c r="B14" s="117" t="s">
        <v>336</v>
      </c>
      <c r="C14" s="118"/>
      <c r="D14" s="118"/>
      <c r="E14" s="118"/>
      <c r="F14" s="118"/>
      <c r="G14" s="116"/>
    </row>
    <row r="15" spans="2:7" ht="16.5">
      <c r="B15" s="117" t="s">
        <v>337</v>
      </c>
      <c r="C15" s="118"/>
      <c r="D15" s="118"/>
      <c r="E15" s="118"/>
      <c r="F15" s="118"/>
      <c r="G15" s="116"/>
    </row>
    <row r="16" spans="2:7" ht="16.5">
      <c r="B16" s="117" t="s">
        <v>252</v>
      </c>
      <c r="C16" s="118"/>
      <c r="D16" s="118"/>
      <c r="E16" s="118"/>
      <c r="F16" s="118"/>
      <c r="G16" s="116"/>
    </row>
    <row r="17" spans="2:7" ht="16.5">
      <c r="B17" s="117" t="s">
        <v>338</v>
      </c>
      <c r="C17" s="118"/>
      <c r="D17" s="118"/>
      <c r="E17" s="118"/>
      <c r="F17" s="118"/>
      <c r="G17" s="116"/>
    </row>
    <row r="18" spans="2:7" ht="16.5">
      <c r="B18" s="117" t="s">
        <v>253</v>
      </c>
      <c r="C18" s="118"/>
      <c r="D18" s="118"/>
      <c r="E18" s="118"/>
      <c r="F18" s="118"/>
      <c r="G18" s="116"/>
    </row>
    <row r="19" spans="2:7" ht="16.5">
      <c r="B19" s="117" t="s">
        <v>254</v>
      </c>
      <c r="C19" s="118"/>
      <c r="D19" s="118"/>
      <c r="E19" s="118"/>
      <c r="F19" s="118"/>
      <c r="G19" s="116"/>
    </row>
    <row r="20" spans="2:7" ht="16.5">
      <c r="B20" s="117" t="s">
        <v>339</v>
      </c>
      <c r="C20" s="118"/>
      <c r="D20" s="118"/>
      <c r="E20" s="118"/>
      <c r="F20" s="118"/>
      <c r="G20" s="116"/>
    </row>
    <row r="21" spans="2:7" ht="16.5">
      <c r="B21" s="117" t="s">
        <v>255</v>
      </c>
      <c r="C21" s="118"/>
      <c r="D21" s="118"/>
      <c r="E21" s="118"/>
      <c r="F21" s="118"/>
      <c r="G21" s="116"/>
    </row>
    <row r="22" spans="2:7" ht="16.5">
      <c r="B22" s="117" t="s">
        <v>340</v>
      </c>
      <c r="C22" s="118"/>
      <c r="D22" s="118"/>
      <c r="E22" s="118"/>
      <c r="F22" s="118"/>
      <c r="G22" s="116"/>
    </row>
    <row r="23" spans="2:7" ht="16.5">
      <c r="B23" s="117" t="s">
        <v>256</v>
      </c>
      <c r="C23" s="118"/>
      <c r="D23" s="118"/>
      <c r="E23" s="118"/>
      <c r="F23" s="118"/>
      <c r="G23" s="116"/>
    </row>
    <row r="24" spans="2:7" ht="16.5">
      <c r="B24" s="117" t="s">
        <v>341</v>
      </c>
      <c r="C24" s="118"/>
      <c r="D24" s="118"/>
      <c r="E24" s="118"/>
      <c r="F24" s="118"/>
      <c r="G24" s="116"/>
    </row>
    <row r="25" spans="2:7" ht="16.5">
      <c r="B25" s="117" t="s">
        <v>257</v>
      </c>
      <c r="C25" s="118"/>
      <c r="D25" s="118"/>
      <c r="E25" s="118"/>
      <c r="F25" s="118"/>
      <c r="G25" s="116"/>
    </row>
    <row r="26" spans="2:7" ht="16.5">
      <c r="B26" s="117" t="s">
        <v>258</v>
      </c>
      <c r="C26" s="118"/>
      <c r="D26" s="118"/>
      <c r="E26" s="118"/>
      <c r="F26" s="118"/>
      <c r="G26" s="116"/>
    </row>
    <row r="27" spans="2:7" ht="16.5">
      <c r="B27" s="117" t="s">
        <v>259</v>
      </c>
      <c r="C27" s="118"/>
      <c r="D27" s="118"/>
      <c r="E27" s="118"/>
      <c r="F27" s="118"/>
      <c r="G27" s="116"/>
    </row>
    <row r="28" spans="2:7" ht="16.5">
      <c r="B28" s="117" t="s">
        <v>342</v>
      </c>
      <c r="C28" s="118"/>
      <c r="D28" s="118"/>
      <c r="E28" s="118"/>
      <c r="F28" s="118"/>
      <c r="G28" s="116"/>
    </row>
    <row r="29" spans="2:7" ht="16.5">
      <c r="B29" s="117" t="s">
        <v>260</v>
      </c>
      <c r="C29" s="118"/>
      <c r="D29" s="118"/>
      <c r="E29" s="118"/>
      <c r="F29" s="118"/>
      <c r="G29" s="116"/>
    </row>
    <row r="30" spans="2:7" ht="16.5">
      <c r="B30" s="117" t="s">
        <v>261</v>
      </c>
      <c r="C30" s="118"/>
      <c r="D30" s="118"/>
      <c r="E30" s="118"/>
      <c r="F30" s="118"/>
      <c r="G30" s="116"/>
    </row>
    <row r="31" spans="2:7" ht="18">
      <c r="B31" s="271" t="s">
        <v>343</v>
      </c>
      <c r="C31" s="272"/>
      <c r="D31" s="272"/>
      <c r="E31" s="272"/>
      <c r="F31" s="272"/>
      <c r="G31" s="273"/>
    </row>
    <row r="32" spans="2:7" s="109" customFormat="1" ht="16.5">
      <c r="B32" s="117"/>
      <c r="C32" s="118"/>
      <c r="D32" s="118"/>
      <c r="E32" s="118"/>
      <c r="F32" s="118"/>
      <c r="G32" s="116"/>
    </row>
    <row r="33" spans="2:7" ht="15">
      <c r="B33" s="120" t="s">
        <v>262</v>
      </c>
      <c r="C33" s="1"/>
      <c r="D33" s="3"/>
      <c r="E33" s="3"/>
      <c r="F33" s="121">
        <f>F34+F35</f>
        <v>5910973</v>
      </c>
      <c r="G33" s="122"/>
    </row>
    <row r="34" spans="2:7" ht="18">
      <c r="B34" s="123"/>
      <c r="C34" s="54" t="s">
        <v>35</v>
      </c>
      <c r="D34" s="124" t="s">
        <v>263</v>
      </c>
      <c r="E34" s="125"/>
      <c r="F34" s="125">
        <v>5101822</v>
      </c>
      <c r="G34" s="126" t="s">
        <v>264</v>
      </c>
    </row>
    <row r="35" spans="2:7" ht="18">
      <c r="B35" s="123"/>
      <c r="C35" s="54" t="s">
        <v>265</v>
      </c>
      <c r="D35" s="124" t="s">
        <v>266</v>
      </c>
      <c r="E35" s="3"/>
      <c r="F35" s="127">
        <v>809151</v>
      </c>
      <c r="G35" s="126" t="s">
        <v>264</v>
      </c>
    </row>
    <row r="36" spans="2:7" ht="15">
      <c r="B36" s="123"/>
      <c r="C36" s="128" t="s">
        <v>267</v>
      </c>
      <c r="D36" s="124" t="s">
        <v>268</v>
      </c>
      <c r="E36" s="3"/>
      <c r="F36" s="125">
        <v>7657</v>
      </c>
      <c r="G36" s="126"/>
    </row>
    <row r="37" spans="2:7" ht="15">
      <c r="B37" s="123"/>
      <c r="C37" s="129" t="s">
        <v>269</v>
      </c>
      <c r="D37" s="130" t="s">
        <v>270</v>
      </c>
      <c r="E37" s="3"/>
      <c r="F37" s="125">
        <v>338</v>
      </c>
      <c r="G37" s="126"/>
    </row>
    <row r="38" spans="2:7" ht="15">
      <c r="B38" s="123"/>
      <c r="C38" s="129" t="s">
        <v>271</v>
      </c>
      <c r="D38" s="130" t="s">
        <v>272</v>
      </c>
      <c r="E38" s="124"/>
      <c r="F38" s="124">
        <v>801151</v>
      </c>
      <c r="G38" s="131" t="s">
        <v>273</v>
      </c>
    </row>
    <row r="39" spans="1:7" ht="15">
      <c r="A39" s="122"/>
      <c r="B39" s="120" t="s">
        <v>274</v>
      </c>
      <c r="C39" s="132"/>
      <c r="D39" s="3"/>
      <c r="E39" s="1"/>
      <c r="F39" s="1"/>
      <c r="G39" s="133"/>
    </row>
    <row r="40" spans="1:7" ht="18">
      <c r="A40" s="122"/>
      <c r="B40" s="123"/>
      <c r="C40" s="54" t="s">
        <v>42</v>
      </c>
      <c r="D40" s="1" t="s">
        <v>275</v>
      </c>
      <c r="E40" s="134"/>
      <c r="F40" s="135" t="s">
        <v>344</v>
      </c>
      <c r="G40" s="126"/>
    </row>
    <row r="41" spans="1:7" ht="15">
      <c r="A41" s="122"/>
      <c r="F41" s="125"/>
      <c r="G41" s="131"/>
    </row>
    <row r="42" spans="1:7" ht="15">
      <c r="A42" s="122"/>
      <c r="B42" s="4">
        <v>1</v>
      </c>
      <c r="C42" s="136" t="s">
        <v>345</v>
      </c>
      <c r="E42" s="137">
        <v>69990</v>
      </c>
      <c r="F42" s="137"/>
      <c r="G42" s="131"/>
    </row>
    <row r="43" spans="1:7" s="109" customFormat="1" ht="15">
      <c r="A43" s="139"/>
      <c r="B43" s="4">
        <v>2</v>
      </c>
      <c r="C43" s="138" t="s">
        <v>276</v>
      </c>
      <c r="D43" s="4"/>
      <c r="E43" s="137">
        <v>506387</v>
      </c>
      <c r="F43" s="137"/>
      <c r="G43" s="131"/>
    </row>
    <row r="44" spans="1:7" ht="15">
      <c r="A44" s="122"/>
      <c r="B44" s="4">
        <v>3</v>
      </c>
      <c r="C44" s="138" t="s">
        <v>277</v>
      </c>
      <c r="E44" s="137">
        <v>188309</v>
      </c>
      <c r="F44" s="137"/>
      <c r="G44" s="131"/>
    </row>
    <row r="45" spans="1:7" ht="15">
      <c r="A45" s="122"/>
      <c r="B45" s="4">
        <v>4</v>
      </c>
      <c r="C45" s="138" t="s">
        <v>278</v>
      </c>
      <c r="D45" s="109"/>
      <c r="E45" s="137">
        <v>84012</v>
      </c>
      <c r="F45" s="137"/>
      <c r="G45" s="131"/>
    </row>
    <row r="46" spans="1:7" s="81" customFormat="1" ht="15">
      <c r="A46" s="140"/>
      <c r="B46" s="4">
        <v>5</v>
      </c>
      <c r="C46" s="138" t="s">
        <v>279</v>
      </c>
      <c r="D46" s="4"/>
      <c r="E46" s="137">
        <v>65856</v>
      </c>
      <c r="F46" s="137"/>
      <c r="G46" s="131"/>
    </row>
    <row r="47" spans="1:7" ht="15">
      <c r="A47" s="122"/>
      <c r="B47" s="4">
        <v>6</v>
      </c>
      <c r="C47" s="137"/>
      <c r="E47" s="137"/>
      <c r="F47" s="137"/>
      <c r="G47" s="131"/>
    </row>
    <row r="48" spans="3:7" ht="15.75">
      <c r="C48" s="81"/>
      <c r="D48" s="81"/>
      <c r="E48" s="81">
        <f>SUM(E42:E47)</f>
        <v>914554</v>
      </c>
      <c r="F48" s="141"/>
      <c r="G48" s="140">
        <f>SUM(G41:G47)</f>
        <v>0</v>
      </c>
    </row>
    <row r="49" spans="2:7" ht="15">
      <c r="B49" s="81"/>
      <c r="C49" s="138" t="s">
        <v>280</v>
      </c>
      <c r="G49" s="142"/>
    </row>
    <row r="50" spans="2:7" ht="15">
      <c r="B50" s="123"/>
      <c r="C50" s="143"/>
      <c r="D50" s="125"/>
      <c r="E50" s="134"/>
      <c r="F50" s="125"/>
      <c r="G50" s="131"/>
    </row>
    <row r="51" spans="2:7" ht="15">
      <c r="B51" s="123"/>
      <c r="C51" s="143"/>
      <c r="D51" s="125"/>
      <c r="E51" s="134"/>
      <c r="F51" s="125"/>
      <c r="G51" s="131"/>
    </row>
    <row r="52" spans="2:7" ht="15">
      <c r="B52" s="123"/>
      <c r="C52" s="2"/>
      <c r="D52" s="1"/>
      <c r="E52" s="134"/>
      <c r="F52" s="135"/>
      <c r="G52" s="126" t="s">
        <v>264</v>
      </c>
    </row>
    <row r="53" spans="2:7" ht="15">
      <c r="B53" s="123"/>
      <c r="C53" s="2"/>
      <c r="D53" s="1"/>
      <c r="E53" s="134"/>
      <c r="F53" s="135"/>
      <c r="G53" s="126"/>
    </row>
    <row r="54" spans="2:7" ht="15">
      <c r="B54" s="123"/>
      <c r="C54" s="2"/>
      <c r="D54" s="1"/>
      <c r="E54" s="134"/>
      <c r="F54" s="135"/>
      <c r="G54" s="126"/>
    </row>
    <row r="55" spans="2:7" ht="15">
      <c r="B55" s="144" t="s">
        <v>282</v>
      </c>
      <c r="C55" s="1"/>
      <c r="D55" s="2"/>
      <c r="E55" s="1"/>
      <c r="F55" s="1"/>
      <c r="G55" s="122"/>
    </row>
    <row r="56" spans="2:6" ht="18">
      <c r="B56" s="123" t="s">
        <v>283</v>
      </c>
      <c r="C56" s="54" t="s">
        <v>53</v>
      </c>
      <c r="F56" s="245">
        <f>F57+F58</f>
        <v>1775060</v>
      </c>
    </row>
    <row r="57" spans="2:7" ht="15">
      <c r="B57" s="115">
        <v>1</v>
      </c>
      <c r="C57" s="125"/>
      <c r="D57" s="1" t="s">
        <v>284</v>
      </c>
      <c r="E57" s="1"/>
      <c r="F57" s="145">
        <v>1019587</v>
      </c>
      <c r="G57" s="126" t="s">
        <v>264</v>
      </c>
    </row>
    <row r="58" spans="2:7" ht="15">
      <c r="B58" s="115">
        <v>2</v>
      </c>
      <c r="C58" s="125"/>
      <c r="E58" s="146" t="s">
        <v>285</v>
      </c>
      <c r="F58" s="147">
        <v>755473</v>
      </c>
      <c r="G58" s="131" t="s">
        <v>273</v>
      </c>
    </row>
    <row r="59" spans="2:7" ht="12.75">
      <c r="B59" s="115">
        <v>3</v>
      </c>
      <c r="G59" s="122"/>
    </row>
    <row r="60" spans="1:7" ht="12.75">
      <c r="A60" s="122"/>
      <c r="B60" s="148"/>
      <c r="G60" s="122"/>
    </row>
    <row r="61" spans="1:7" ht="12.75">
      <c r="A61" s="122"/>
      <c r="B61" s="148"/>
      <c r="G61" s="122"/>
    </row>
    <row r="62" spans="2:7" ht="12.75">
      <c r="B62" s="148"/>
      <c r="G62" s="122"/>
    </row>
    <row r="63" spans="2:7" ht="12.75">
      <c r="B63" s="148"/>
      <c r="G63" s="122"/>
    </row>
    <row r="64" spans="2:7" ht="15">
      <c r="B64" s="2"/>
      <c r="C64" s="2"/>
      <c r="D64" s="1"/>
      <c r="E64" s="2"/>
      <c r="F64" s="1"/>
      <c r="G64" s="122"/>
    </row>
    <row r="65" spans="5:7" ht="15">
      <c r="E65" s="149"/>
      <c r="G65" s="122"/>
    </row>
    <row r="66" spans="2:7" ht="15">
      <c r="B66" s="150"/>
      <c r="C66" s="151"/>
      <c r="D66" s="152"/>
      <c r="E66" s="153"/>
      <c r="F66" s="152"/>
      <c r="G66" s="105"/>
    </row>
    <row r="67" spans="7:8" ht="12.75">
      <c r="G67" s="3"/>
      <c r="H67" s="3"/>
    </row>
    <row r="68" spans="2:8" ht="12.75">
      <c r="B68" s="3"/>
      <c r="G68" s="3"/>
      <c r="H68" s="3"/>
    </row>
    <row r="69" spans="2:7" ht="12.75">
      <c r="B69" s="3"/>
      <c r="G69" s="3"/>
    </row>
    <row r="70" spans="2:7" ht="12.75">
      <c r="B70" s="3"/>
      <c r="G70" s="3"/>
    </row>
    <row r="71" spans="2:7" ht="18.75" thickBot="1">
      <c r="B71" s="1"/>
      <c r="C71" s="1"/>
      <c r="D71" s="1"/>
      <c r="E71" s="125"/>
      <c r="F71" s="1"/>
      <c r="G71" s="108">
        <v>7</v>
      </c>
    </row>
    <row r="72" spans="2:7" ht="15">
      <c r="B72" s="154"/>
      <c r="C72" s="155"/>
      <c r="D72" s="155"/>
      <c r="E72" s="156"/>
      <c r="F72" s="155"/>
      <c r="G72" s="157"/>
    </row>
    <row r="73" spans="2:10" ht="15">
      <c r="B73" s="158" t="s">
        <v>286</v>
      </c>
      <c r="C73" s="1"/>
      <c r="D73" s="2"/>
      <c r="E73" s="1"/>
      <c r="F73" s="1"/>
      <c r="G73" s="159"/>
      <c r="I73" s="177"/>
      <c r="J73" s="177"/>
    </row>
    <row r="74" spans="2:10" ht="18">
      <c r="B74" s="158" t="s">
        <v>287</v>
      </c>
      <c r="C74" s="1"/>
      <c r="D74" s="160" t="s">
        <v>81</v>
      </c>
      <c r="E74" s="161">
        <f>G81</f>
        <v>1872596</v>
      </c>
      <c r="F74" s="1" t="s">
        <v>19</v>
      </c>
      <c r="G74" s="159"/>
      <c r="I74" s="177"/>
      <c r="J74" s="177"/>
    </row>
    <row r="75" spans="2:10" ht="38.25">
      <c r="B75" s="162" t="s">
        <v>288</v>
      </c>
      <c r="C75" s="163" t="s">
        <v>289</v>
      </c>
      <c r="D75" s="164" t="s">
        <v>346</v>
      </c>
      <c r="E75" s="163" t="s">
        <v>290</v>
      </c>
      <c r="F75" s="163" t="s">
        <v>291</v>
      </c>
      <c r="G75" s="165" t="s">
        <v>292</v>
      </c>
      <c r="I75" s="177"/>
      <c r="J75" s="177"/>
    </row>
    <row r="76" spans="2:7" ht="15">
      <c r="B76" s="166"/>
      <c r="C76" s="167"/>
      <c r="D76" s="167"/>
      <c r="E76" s="168"/>
      <c r="F76" s="169"/>
      <c r="G76" s="170"/>
    </row>
    <row r="77" spans="2:7" ht="15">
      <c r="B77" s="171" t="s">
        <v>293</v>
      </c>
      <c r="C77" s="172">
        <v>2952331</v>
      </c>
      <c r="D77" s="173">
        <v>1848581</v>
      </c>
      <c r="E77" s="174"/>
      <c r="F77" s="175">
        <f>D77+E77</f>
        <v>1848581</v>
      </c>
      <c r="G77" s="176">
        <f>C77-F77</f>
        <v>1103750</v>
      </c>
    </row>
    <row r="78" spans="2:7" ht="15">
      <c r="B78" s="171" t="s">
        <v>294</v>
      </c>
      <c r="C78" s="172">
        <v>244082</v>
      </c>
      <c r="D78" s="173">
        <v>46986</v>
      </c>
      <c r="E78" s="174"/>
      <c r="F78" s="175">
        <f>D78+E78</f>
        <v>46986</v>
      </c>
      <c r="G78" s="176">
        <f>C78-F78</f>
        <v>197096</v>
      </c>
    </row>
    <row r="79" spans="2:7" ht="15">
      <c r="B79" s="171" t="s">
        <v>295</v>
      </c>
      <c r="C79" s="172">
        <v>571750</v>
      </c>
      <c r="D79" s="173"/>
      <c r="E79" s="174"/>
      <c r="F79" s="175"/>
      <c r="G79" s="176">
        <f>C79-F79</f>
        <v>571750</v>
      </c>
    </row>
    <row r="80" spans="2:7" ht="15.75" thickBot="1">
      <c r="B80" s="178"/>
      <c r="C80" s="179"/>
      <c r="D80" s="180"/>
      <c r="E80" s="181"/>
      <c r="F80" s="182"/>
      <c r="G80" s="183"/>
    </row>
    <row r="81" spans="2:7" ht="17.25" thickBot="1">
      <c r="B81" s="184" t="s">
        <v>296</v>
      </c>
      <c r="C81" s="185">
        <f>SUM(C77:C80)</f>
        <v>3768163</v>
      </c>
      <c r="D81" s="186">
        <f>SUM(D77:D80)</f>
        <v>1895567</v>
      </c>
      <c r="E81" s="187">
        <f>SUM(E77:E80)</f>
        <v>0</v>
      </c>
      <c r="F81" s="186">
        <f>SUM(F77:F80)</f>
        <v>1895567</v>
      </c>
      <c r="G81" s="188">
        <f>SUM(G77:G80)</f>
        <v>1872596</v>
      </c>
    </row>
    <row r="82" spans="2:7" ht="15">
      <c r="B82" s="158"/>
      <c r="C82" s="1"/>
      <c r="D82" s="1"/>
      <c r="E82" s="1"/>
      <c r="F82" s="1"/>
      <c r="G82" s="159"/>
    </row>
    <row r="83" spans="2:7" ht="15">
      <c r="B83" s="158" t="s">
        <v>347</v>
      </c>
      <c r="C83" s="1"/>
      <c r="D83" s="1"/>
      <c r="E83" s="1"/>
      <c r="F83" s="1"/>
      <c r="G83" s="159"/>
    </row>
    <row r="84" spans="1:8" s="192" customFormat="1" ht="15">
      <c r="A84" s="4"/>
      <c r="B84" s="158"/>
      <c r="C84" s="1"/>
      <c r="D84" s="1"/>
      <c r="E84" s="1"/>
      <c r="F84" s="1"/>
      <c r="G84" s="159"/>
      <c r="H84" s="4"/>
    </row>
    <row r="85" spans="1:8" s="192" customFormat="1" ht="15">
      <c r="A85" s="109"/>
      <c r="B85" s="158"/>
      <c r="C85" s="1"/>
      <c r="D85" s="1"/>
      <c r="E85" s="1"/>
      <c r="F85" s="1"/>
      <c r="G85" s="159"/>
      <c r="H85" s="109"/>
    </row>
    <row r="86" spans="1:8" s="192" customFormat="1" ht="15">
      <c r="A86" s="4"/>
      <c r="B86" s="189"/>
      <c r="C86" s="5"/>
      <c r="D86" s="5"/>
      <c r="E86" s="5"/>
      <c r="F86" s="5"/>
      <c r="G86" s="159"/>
      <c r="H86" s="4"/>
    </row>
    <row r="87" spans="1:8" s="192" customFormat="1" ht="18">
      <c r="A87" s="4"/>
      <c r="B87" s="158" t="s">
        <v>297</v>
      </c>
      <c r="C87" s="1"/>
      <c r="D87" s="1"/>
      <c r="E87" s="190" t="s">
        <v>103</v>
      </c>
      <c r="F87" s="191">
        <f>F94</f>
        <v>1144551</v>
      </c>
      <c r="G87" s="159" t="s">
        <v>19</v>
      </c>
      <c r="H87" s="4"/>
    </row>
    <row r="88" spans="2:7" ht="15">
      <c r="B88" s="158" t="s">
        <v>348</v>
      </c>
      <c r="C88" s="3"/>
      <c r="D88" s="3"/>
      <c r="E88" s="3"/>
      <c r="F88" s="3"/>
      <c r="G88" s="12"/>
    </row>
    <row r="89" spans="2:7" ht="12.75">
      <c r="B89" s="193"/>
      <c r="C89" s="194"/>
      <c r="D89" s="194"/>
      <c r="E89" s="194"/>
      <c r="F89" s="194"/>
      <c r="G89" s="195"/>
    </row>
    <row r="90" spans="2:7" ht="30">
      <c r="B90" s="196" t="s">
        <v>298</v>
      </c>
      <c r="C90" s="197" t="s">
        <v>299</v>
      </c>
      <c r="D90" s="197" t="s">
        <v>300</v>
      </c>
      <c r="E90" s="197" t="s">
        <v>301</v>
      </c>
      <c r="F90" s="197" t="s">
        <v>302</v>
      </c>
      <c r="G90" s="198"/>
    </row>
    <row r="91" spans="1:8" s="200" customFormat="1" ht="15">
      <c r="A91" s="4"/>
      <c r="B91" s="246" t="s">
        <v>281</v>
      </c>
      <c r="C91" s="247"/>
      <c r="D91" s="53"/>
      <c r="E91" s="53"/>
      <c r="F91" s="248">
        <v>14793</v>
      </c>
      <c r="G91" s="248" t="s">
        <v>264</v>
      </c>
      <c r="H91" s="4"/>
    </row>
    <row r="92" spans="1:8" s="200" customFormat="1" ht="15">
      <c r="A92" s="4"/>
      <c r="B92" s="246" t="s">
        <v>349</v>
      </c>
      <c r="C92" s="247"/>
      <c r="D92" s="53"/>
      <c r="E92" s="53"/>
      <c r="F92" s="248">
        <v>98320</v>
      </c>
      <c r="G92" s="249" t="s">
        <v>303</v>
      </c>
      <c r="H92" s="4"/>
    </row>
    <row r="93" spans="1:8" s="200" customFormat="1" ht="15">
      <c r="A93" s="4"/>
      <c r="B93" s="250" t="s">
        <v>350</v>
      </c>
      <c r="C93" s="247"/>
      <c r="D93" s="53"/>
      <c r="E93" s="53"/>
      <c r="F93" s="248">
        <v>1031438</v>
      </c>
      <c r="G93" s="249" t="s">
        <v>303</v>
      </c>
      <c r="H93" s="4"/>
    </row>
    <row r="94" spans="2:7" ht="15">
      <c r="B94" s="251" t="s">
        <v>296</v>
      </c>
      <c r="C94" s="247"/>
      <c r="D94" s="53"/>
      <c r="E94" s="53"/>
      <c r="F94" s="248">
        <f>SUM(F91:F93)</f>
        <v>1144551</v>
      </c>
      <c r="G94" s="249"/>
    </row>
    <row r="95" spans="2:7" ht="15.75">
      <c r="B95" s="252"/>
      <c r="C95" s="76"/>
      <c r="D95" s="76"/>
      <c r="E95" s="76"/>
      <c r="F95" s="199"/>
      <c r="G95" s="248" t="s">
        <v>264</v>
      </c>
    </row>
    <row r="96" spans="2:7" ht="15">
      <c r="B96" s="189"/>
      <c r="C96" s="1"/>
      <c r="D96" s="1"/>
      <c r="E96" s="1"/>
      <c r="F96" s="201"/>
      <c r="G96" s="202"/>
    </row>
    <row r="97" spans="2:7" ht="15">
      <c r="B97" s="189"/>
      <c r="C97" s="1"/>
      <c r="D97" s="1"/>
      <c r="E97" s="1"/>
      <c r="F97" s="201"/>
      <c r="G97" s="202"/>
    </row>
    <row r="98" spans="2:7" ht="12.75">
      <c r="B98" s="203"/>
      <c r="C98" s="204"/>
      <c r="D98" s="204"/>
      <c r="E98" s="204"/>
      <c r="F98" s="204"/>
      <c r="G98" s="205"/>
    </row>
    <row r="99" spans="2:7" ht="14.25">
      <c r="B99" s="206" t="s">
        <v>351</v>
      </c>
      <c r="C99" s="3"/>
      <c r="D99" s="3"/>
      <c r="E99" s="3"/>
      <c r="F99" s="3"/>
      <c r="G99" s="12"/>
    </row>
    <row r="100" spans="2:7" ht="12.75">
      <c r="B100" s="203"/>
      <c r="C100" s="204"/>
      <c r="D100" s="204"/>
      <c r="E100" s="204"/>
      <c r="F100" s="204"/>
      <c r="G100" s="205"/>
    </row>
    <row r="101" spans="2:7" ht="15.75" customHeight="1">
      <c r="B101" s="158" t="s">
        <v>304</v>
      </c>
      <c r="C101" s="1"/>
      <c r="D101" s="1"/>
      <c r="E101" s="190" t="s">
        <v>105</v>
      </c>
      <c r="F101" s="149">
        <v>201372</v>
      </c>
      <c r="G101" s="159" t="s">
        <v>19</v>
      </c>
    </row>
    <row r="102" spans="1:8" s="109" customFormat="1" ht="14.25">
      <c r="A102" s="4"/>
      <c r="B102" s="207" t="s">
        <v>352</v>
      </c>
      <c r="C102" s="204"/>
      <c r="D102" s="204"/>
      <c r="E102" s="204"/>
      <c r="F102" s="204"/>
      <c r="G102" s="205"/>
      <c r="H102" s="4"/>
    </row>
    <row r="103" spans="2:7" ht="12.75">
      <c r="B103" s="11"/>
      <c r="C103" s="3"/>
      <c r="D103" s="3"/>
      <c r="E103" s="3"/>
      <c r="F103" s="3"/>
      <c r="G103" s="12"/>
    </row>
    <row r="104" spans="2:7" ht="18">
      <c r="B104" s="158" t="s">
        <v>305</v>
      </c>
      <c r="C104" s="1"/>
      <c r="D104" s="1"/>
      <c r="E104" s="190" t="s">
        <v>107</v>
      </c>
      <c r="F104" s="149">
        <v>20925</v>
      </c>
      <c r="G104" s="159" t="s">
        <v>19</v>
      </c>
    </row>
    <row r="105" spans="2:7" ht="14.25">
      <c r="B105" s="207" t="s">
        <v>306</v>
      </c>
      <c r="C105" s="204"/>
      <c r="D105" s="204"/>
      <c r="E105" s="204"/>
      <c r="F105" s="204"/>
      <c r="G105" s="205"/>
    </row>
    <row r="106" spans="2:7" ht="14.25">
      <c r="B106" s="207" t="s">
        <v>353</v>
      </c>
      <c r="C106" s="204"/>
      <c r="D106" s="204"/>
      <c r="E106" s="204"/>
      <c r="F106" s="204"/>
      <c r="G106" s="205"/>
    </row>
    <row r="107" spans="2:7" ht="12.75">
      <c r="B107" s="203"/>
      <c r="C107" s="204"/>
      <c r="D107" s="204"/>
      <c r="E107" s="204"/>
      <c r="F107" s="204"/>
      <c r="G107" s="205"/>
    </row>
    <row r="108" spans="2:7" ht="18">
      <c r="B108" s="158" t="s">
        <v>307</v>
      </c>
      <c r="C108" s="204"/>
      <c r="D108" s="204"/>
      <c r="E108" s="190" t="s">
        <v>109</v>
      </c>
      <c r="F108" s="149">
        <v>5500</v>
      </c>
      <c r="G108" s="159" t="s">
        <v>19</v>
      </c>
    </row>
    <row r="109" spans="2:7" ht="14.25">
      <c r="B109" s="207" t="s">
        <v>308</v>
      </c>
      <c r="C109" s="204"/>
      <c r="D109" s="204"/>
      <c r="E109" s="204"/>
      <c r="F109" s="204"/>
      <c r="G109" s="205"/>
    </row>
    <row r="110" spans="2:7" ht="14.25">
      <c r="B110" s="207" t="s">
        <v>354</v>
      </c>
      <c r="C110" s="204"/>
      <c r="D110" s="204"/>
      <c r="E110" s="204"/>
      <c r="F110" s="204"/>
      <c r="G110" s="205"/>
    </row>
    <row r="111" spans="2:7" ht="18">
      <c r="B111" s="158" t="s">
        <v>309</v>
      </c>
      <c r="C111" s="204"/>
      <c r="D111" s="204"/>
      <c r="E111" s="190" t="s">
        <v>111</v>
      </c>
      <c r="F111" s="149">
        <v>-359745</v>
      </c>
      <c r="G111" s="159" t="s">
        <v>19</v>
      </c>
    </row>
    <row r="112" spans="2:7" ht="14.25">
      <c r="B112" s="207" t="s">
        <v>355</v>
      </c>
      <c r="C112" s="204"/>
      <c r="D112" s="204"/>
      <c r="E112" s="204"/>
      <c r="F112" s="204"/>
      <c r="G112" s="205"/>
    </row>
    <row r="113" spans="2:7" ht="14.25">
      <c r="B113" s="207"/>
      <c r="C113" s="204"/>
      <c r="D113" s="204"/>
      <c r="E113" s="204"/>
      <c r="F113" s="204"/>
      <c r="G113" s="205"/>
    </row>
    <row r="114" spans="2:7" ht="14.25">
      <c r="B114" s="207"/>
      <c r="C114" s="204"/>
      <c r="D114" s="204"/>
      <c r="E114" s="204"/>
      <c r="F114" s="204"/>
      <c r="G114" s="205"/>
    </row>
    <row r="115" spans="2:7" ht="14.25">
      <c r="B115" s="207"/>
      <c r="C115" s="124" t="s">
        <v>310</v>
      </c>
      <c r="D115" s="124"/>
      <c r="E115" s="124"/>
      <c r="F115" s="124">
        <v>168005</v>
      </c>
      <c r="G115" s="205"/>
    </row>
    <row r="116" spans="2:7" ht="14.25">
      <c r="B116" s="207"/>
      <c r="C116" s="124" t="s">
        <v>311</v>
      </c>
      <c r="D116" s="124"/>
      <c r="E116" s="124"/>
      <c r="F116" s="124"/>
      <c r="G116" s="205"/>
    </row>
    <row r="117" spans="2:7" ht="15">
      <c r="B117" s="207"/>
      <c r="C117" s="1"/>
      <c r="D117" s="1"/>
      <c r="E117" s="1"/>
      <c r="F117" s="1"/>
      <c r="G117" s="205"/>
    </row>
    <row r="118" spans="2:8" ht="15">
      <c r="B118" s="207"/>
      <c r="C118" s="1" t="s">
        <v>312</v>
      </c>
      <c r="D118" s="1"/>
      <c r="E118" s="1"/>
      <c r="F118" s="1">
        <f>SUM(F115:F117)</f>
        <v>168005</v>
      </c>
      <c r="G118" s="205"/>
      <c r="H118" s="3"/>
    </row>
    <row r="119" spans="2:7" ht="15">
      <c r="B119" s="207"/>
      <c r="C119" s="1"/>
      <c r="D119" s="1"/>
      <c r="E119" s="1"/>
      <c r="G119" s="205"/>
    </row>
    <row r="120" spans="2:7" ht="15.75">
      <c r="B120" s="207"/>
      <c r="C120" s="1" t="s">
        <v>313</v>
      </c>
      <c r="D120" s="208">
        <v>0.1</v>
      </c>
      <c r="E120" s="1"/>
      <c r="F120" s="6">
        <v>16805</v>
      </c>
      <c r="G120" s="205"/>
    </row>
    <row r="121" spans="2:7" ht="15">
      <c r="B121" s="158"/>
      <c r="C121" s="1" t="s">
        <v>356</v>
      </c>
      <c r="D121" s="1"/>
      <c r="E121" s="1"/>
      <c r="F121" s="1">
        <v>359745</v>
      </c>
      <c r="G121" s="209"/>
    </row>
    <row r="122" spans="2:7" ht="15">
      <c r="B122" s="189"/>
      <c r="C122" s="5" t="s">
        <v>357</v>
      </c>
      <c r="D122" s="1"/>
      <c r="E122" s="2"/>
      <c r="F122" s="1">
        <v>123048</v>
      </c>
      <c r="G122" s="209"/>
    </row>
    <row r="123" spans="2:7" ht="15.75">
      <c r="B123" s="189"/>
      <c r="C123" s="5" t="s">
        <v>358</v>
      </c>
      <c r="D123" s="1"/>
      <c r="E123" s="2"/>
      <c r="F123" s="6">
        <f>F121+F122-F120</f>
        <v>465988</v>
      </c>
      <c r="G123" s="209"/>
    </row>
    <row r="124" spans="2:7" ht="15.75" thickBot="1">
      <c r="B124" s="210"/>
      <c r="C124" s="31"/>
      <c r="D124" s="212"/>
      <c r="E124" s="213"/>
      <c r="F124" s="212"/>
      <c r="G124" s="214"/>
    </row>
    <row r="125" spans="1:8" ht="18.75" thickBot="1">
      <c r="A125" s="109"/>
      <c r="B125" s="3"/>
      <c r="C125" s="3"/>
      <c r="D125" s="3"/>
      <c r="E125" s="3"/>
      <c r="F125" s="3"/>
      <c r="G125" s="108">
        <v>8</v>
      </c>
      <c r="H125" s="109"/>
    </row>
    <row r="126" spans="2:7" ht="15">
      <c r="B126" s="154"/>
      <c r="C126" s="155"/>
      <c r="D126" s="155"/>
      <c r="E126" s="155"/>
      <c r="F126" s="155"/>
      <c r="G126" s="157"/>
    </row>
    <row r="127" spans="1:8" ht="18">
      <c r="A127" s="109"/>
      <c r="B127" s="158" t="s">
        <v>314</v>
      </c>
      <c r="C127" s="204"/>
      <c r="D127" s="204"/>
      <c r="E127" s="190" t="s">
        <v>113</v>
      </c>
      <c r="F127" s="149">
        <v>182651</v>
      </c>
      <c r="G127" s="159" t="s">
        <v>19</v>
      </c>
      <c r="H127" s="109"/>
    </row>
    <row r="128" spans="2:7" ht="14.25">
      <c r="B128" s="207" t="s">
        <v>359</v>
      </c>
      <c r="C128" s="204"/>
      <c r="D128" s="204"/>
      <c r="E128" s="204"/>
      <c r="F128" s="204"/>
      <c r="G128" s="205"/>
    </row>
    <row r="129" spans="1:8" ht="15">
      <c r="A129" s="22"/>
      <c r="B129" s="207" t="s">
        <v>360</v>
      </c>
      <c r="C129" s="1"/>
      <c r="D129" s="1"/>
      <c r="E129" s="1"/>
      <c r="F129" s="1"/>
      <c r="G129" s="205"/>
      <c r="H129" s="22"/>
    </row>
    <row r="130" spans="1:8" ht="12.75">
      <c r="A130" s="109"/>
      <c r="B130" s="193"/>
      <c r="C130" s="194"/>
      <c r="D130" s="194"/>
      <c r="E130" s="194"/>
      <c r="F130" s="194"/>
      <c r="G130" s="195"/>
      <c r="H130" s="109"/>
    </row>
    <row r="131" spans="2:7" ht="18">
      <c r="B131" s="158" t="s">
        <v>315</v>
      </c>
      <c r="C131" s="204"/>
      <c r="D131" s="204"/>
      <c r="E131" s="190" t="s">
        <v>121</v>
      </c>
      <c r="F131" s="215">
        <f>SUM(F132:F133)</f>
        <v>0</v>
      </c>
      <c r="G131" s="209" t="s">
        <v>19</v>
      </c>
    </row>
    <row r="132" spans="2:7" ht="15">
      <c r="B132" s="216"/>
      <c r="C132" s="217"/>
      <c r="D132" s="217">
        <v>1</v>
      </c>
      <c r="E132" s="218"/>
      <c r="F132" s="149"/>
      <c r="G132" s="195"/>
    </row>
    <row r="133" spans="1:8" ht="15">
      <c r="A133" s="109"/>
      <c r="B133" s="266">
        <v>2</v>
      </c>
      <c r="C133" s="267"/>
      <c r="D133" s="267"/>
      <c r="E133" s="221"/>
      <c r="F133" s="222"/>
      <c r="G133" s="209"/>
      <c r="H133" s="109"/>
    </row>
    <row r="134" spans="2:7" ht="14.25">
      <c r="B134" s="219"/>
      <c r="C134" s="220"/>
      <c r="D134" s="220"/>
      <c r="E134" s="3"/>
      <c r="F134" s="3"/>
      <c r="G134" s="223"/>
    </row>
    <row r="135" spans="2:7" ht="18">
      <c r="B135" s="158" t="s">
        <v>316</v>
      </c>
      <c r="C135" s="224"/>
      <c r="D135" s="224"/>
      <c r="E135" s="190" t="s">
        <v>145</v>
      </c>
      <c r="F135" s="161">
        <f>F136+F137+F139+F140</f>
        <v>9397560</v>
      </c>
      <c r="G135" s="209" t="s">
        <v>19</v>
      </c>
    </row>
    <row r="136" spans="2:7" s="109" customFormat="1" ht="15">
      <c r="B136" s="225"/>
      <c r="C136" s="226">
        <v>1</v>
      </c>
      <c r="D136" s="226" t="s">
        <v>317</v>
      </c>
      <c r="E136" s="1"/>
      <c r="F136" s="1">
        <v>100000</v>
      </c>
      <c r="G136" s="12"/>
    </row>
    <row r="137" spans="2:7" ht="15">
      <c r="B137" s="225"/>
      <c r="C137" s="226">
        <v>2</v>
      </c>
      <c r="D137" s="226" t="s">
        <v>318</v>
      </c>
      <c r="E137" s="1"/>
      <c r="F137" s="1">
        <v>484519</v>
      </c>
      <c r="G137" s="12"/>
    </row>
    <row r="138" spans="1:8" s="109" customFormat="1" ht="15">
      <c r="A138" s="4"/>
      <c r="B138" s="227"/>
      <c r="C138" s="226">
        <v>3</v>
      </c>
      <c r="D138" s="226" t="s">
        <v>154</v>
      </c>
      <c r="E138" s="1"/>
      <c r="F138" s="4"/>
      <c r="G138" s="195"/>
      <c r="H138" s="4"/>
    </row>
    <row r="139" spans="2:7" ht="15">
      <c r="B139" s="11"/>
      <c r="C139" s="228">
        <v>4</v>
      </c>
      <c r="D139" s="228" t="s">
        <v>319</v>
      </c>
      <c r="E139" s="1"/>
      <c r="F139" s="1">
        <v>8661841</v>
      </c>
      <c r="G139" s="12"/>
    </row>
    <row r="140" spans="1:8" s="22" customFormat="1" ht="15">
      <c r="A140" s="109"/>
      <c r="B140" s="11"/>
      <c r="C140" s="228">
        <v>5</v>
      </c>
      <c r="D140" s="228" t="s">
        <v>320</v>
      </c>
      <c r="E140" s="1"/>
      <c r="F140" s="229">
        <v>151200</v>
      </c>
      <c r="G140" s="12"/>
      <c r="H140" s="109"/>
    </row>
    <row r="141" spans="1:8" s="109" customFormat="1" ht="12.75">
      <c r="A141" s="4"/>
      <c r="B141" s="227"/>
      <c r="C141" s="230"/>
      <c r="D141" s="230"/>
      <c r="E141" s="194"/>
      <c r="F141" s="194"/>
      <c r="G141" s="195"/>
      <c r="H141" s="4"/>
    </row>
    <row r="142" spans="2:7" ht="12.75">
      <c r="B142" s="115"/>
      <c r="G142" s="122"/>
    </row>
    <row r="143" spans="1:8" ht="12.75">
      <c r="A143" s="109"/>
      <c r="B143" s="231"/>
      <c r="C143" s="109"/>
      <c r="D143" s="109"/>
      <c r="E143" s="109"/>
      <c r="F143" s="109"/>
      <c r="G143" s="139"/>
      <c r="H143" s="109"/>
    </row>
    <row r="144" spans="2:7" ht="18">
      <c r="B144" s="158" t="s">
        <v>321</v>
      </c>
      <c r="C144" s="1"/>
      <c r="D144" s="1"/>
      <c r="E144" s="190" t="s">
        <v>159</v>
      </c>
      <c r="F144" s="149"/>
      <c r="G144" s="209" t="s">
        <v>19</v>
      </c>
    </row>
    <row r="145" spans="2:7" ht="15">
      <c r="B145" s="225" t="s">
        <v>361</v>
      </c>
      <c r="C145" s="1"/>
      <c r="D145" s="1"/>
      <c r="E145" s="1"/>
      <c r="F145" s="1">
        <f>F140</f>
        <v>151200</v>
      </c>
      <c r="G145" s="209"/>
    </row>
    <row r="146" spans="1:8" ht="18">
      <c r="A146" s="109"/>
      <c r="B146" s="158"/>
      <c r="C146" s="3"/>
      <c r="D146" s="3"/>
      <c r="E146" s="190"/>
      <c r="F146" s="149"/>
      <c r="G146" s="209"/>
      <c r="H146" s="109"/>
    </row>
    <row r="147" spans="1:8" s="109" customFormat="1" ht="15">
      <c r="A147" s="4"/>
      <c r="B147" s="225"/>
      <c r="C147" s="232"/>
      <c r="D147" s="232"/>
      <c r="E147" s="232"/>
      <c r="F147" s="232"/>
      <c r="G147" s="159"/>
      <c r="H147" s="4"/>
    </row>
    <row r="148" spans="2:7" ht="12.75">
      <c r="B148" s="193"/>
      <c r="C148" s="194"/>
      <c r="D148" s="194"/>
      <c r="E148" s="194"/>
      <c r="F148" s="194"/>
      <c r="G148" s="233"/>
    </row>
    <row r="149" spans="2:7" ht="12.75">
      <c r="B149" s="11"/>
      <c r="C149" s="3"/>
      <c r="D149" s="3"/>
      <c r="E149" s="3"/>
      <c r="F149" s="3"/>
      <c r="G149" s="12"/>
    </row>
    <row r="150" spans="1:8" s="109" customFormat="1" ht="12.75">
      <c r="A150" s="4"/>
      <c r="B150" s="11"/>
      <c r="C150" s="3"/>
      <c r="D150" s="3"/>
      <c r="E150" s="3"/>
      <c r="F150" s="3"/>
      <c r="G150" s="12"/>
      <c r="H150" s="4"/>
    </row>
    <row r="151" spans="1:8" ht="12.75">
      <c r="A151" s="109"/>
      <c r="B151" s="193"/>
      <c r="C151" s="194"/>
      <c r="D151" s="194"/>
      <c r="E151" s="194"/>
      <c r="F151" s="194"/>
      <c r="G151" s="233"/>
      <c r="H151" s="109"/>
    </row>
    <row r="152" spans="2:7" ht="18">
      <c r="B152" s="234"/>
      <c r="C152" s="1"/>
      <c r="D152" s="1"/>
      <c r="E152" s="190"/>
      <c r="F152" s="149"/>
      <c r="G152" s="209"/>
    </row>
    <row r="153" spans="2:7" ht="15">
      <c r="B153" s="158"/>
      <c r="C153" s="1"/>
      <c r="D153" s="1"/>
      <c r="E153" s="235"/>
      <c r="F153" s="149"/>
      <c r="G153" s="236"/>
    </row>
    <row r="154" spans="1:8" s="109" customFormat="1" ht="15">
      <c r="A154" s="4"/>
      <c r="B154" s="158"/>
      <c r="C154" s="1"/>
      <c r="D154" s="1"/>
      <c r="E154" s="235"/>
      <c r="F154" s="149"/>
      <c r="G154" s="236"/>
      <c r="H154" s="4"/>
    </row>
    <row r="155" spans="1:8" ht="15">
      <c r="A155" s="109"/>
      <c r="B155" s="158"/>
      <c r="C155" s="1"/>
      <c r="D155" s="1"/>
      <c r="E155" s="235"/>
      <c r="F155" s="149"/>
      <c r="G155" s="236"/>
      <c r="H155" s="109"/>
    </row>
    <row r="156" spans="2:7" ht="12.75">
      <c r="B156" s="193"/>
      <c r="C156" s="194"/>
      <c r="D156" s="194"/>
      <c r="E156" s="194"/>
      <c r="F156" s="194"/>
      <c r="G156" s="233"/>
    </row>
    <row r="157" spans="1:8" s="109" customFormat="1" ht="18">
      <c r="A157" s="63"/>
      <c r="B157" s="234"/>
      <c r="C157" s="1"/>
      <c r="D157" s="1"/>
      <c r="E157" s="190"/>
      <c r="F157" s="149"/>
      <c r="G157" s="209"/>
      <c r="H157" s="63"/>
    </row>
    <row r="158" spans="1:8" ht="15">
      <c r="A158" s="109"/>
      <c r="B158" s="158"/>
      <c r="C158" s="1"/>
      <c r="D158" s="1"/>
      <c r="E158" s="235"/>
      <c r="F158" s="149"/>
      <c r="G158" s="209"/>
      <c r="H158" s="109"/>
    </row>
    <row r="159" spans="2:7" ht="15">
      <c r="B159" s="158"/>
      <c r="C159" s="1"/>
      <c r="D159" s="5"/>
      <c r="E159" s="235"/>
      <c r="F159" s="149"/>
      <c r="G159" s="209"/>
    </row>
    <row r="160" spans="1:8" s="109" customFormat="1" ht="12.75">
      <c r="A160" s="4"/>
      <c r="B160" s="193"/>
      <c r="C160" s="194"/>
      <c r="D160" s="237"/>
      <c r="E160" s="194"/>
      <c r="F160" s="237"/>
      <c r="G160" s="233"/>
      <c r="H160" s="4"/>
    </row>
    <row r="161" spans="2:7" ht="18">
      <c r="B161" s="234"/>
      <c r="C161" s="1"/>
      <c r="D161" s="1"/>
      <c r="E161" s="190"/>
      <c r="F161" s="149"/>
      <c r="G161" s="209"/>
    </row>
    <row r="162" spans="2:7" ht="15">
      <c r="B162" s="158"/>
      <c r="C162" s="1"/>
      <c r="D162" s="229"/>
      <c r="E162" s="1"/>
      <c r="F162" s="229"/>
      <c r="G162" s="209"/>
    </row>
    <row r="163" spans="2:7" ht="12.75">
      <c r="B163" s="193"/>
      <c r="C163" s="194"/>
      <c r="D163" s="237"/>
      <c r="E163" s="194"/>
      <c r="F163" s="237"/>
      <c r="G163" s="233"/>
    </row>
    <row r="164" spans="1:8" ht="18">
      <c r="A164" s="63"/>
      <c r="B164" s="234"/>
      <c r="C164" s="1"/>
      <c r="D164" s="1"/>
      <c r="E164" s="190"/>
      <c r="F164" s="149"/>
      <c r="G164" s="209"/>
      <c r="H164" s="63"/>
    </row>
    <row r="165" spans="1:8" s="109" customFormat="1" ht="15">
      <c r="A165" s="4"/>
      <c r="B165" s="158"/>
      <c r="C165" s="2" t="s">
        <v>322</v>
      </c>
      <c r="D165" s="2"/>
      <c r="E165" s="1"/>
      <c r="F165" s="2" t="s">
        <v>323</v>
      </c>
      <c r="G165" s="1"/>
      <c r="H165" s="4"/>
    </row>
    <row r="166" spans="2:7" ht="15">
      <c r="B166" s="158"/>
      <c r="C166" s="1"/>
      <c r="D166" s="1"/>
      <c r="E166" s="235"/>
      <c r="F166" s="149" t="s">
        <v>93</v>
      </c>
      <c r="G166" s="236"/>
    </row>
    <row r="167" spans="2:7" ht="15">
      <c r="B167" s="158"/>
      <c r="C167" s="1"/>
      <c r="D167" s="1"/>
      <c r="E167" s="1"/>
      <c r="F167" s="1"/>
      <c r="G167" s="159"/>
    </row>
    <row r="168" spans="2:7" ht="18">
      <c r="B168" s="234"/>
      <c r="C168" s="1"/>
      <c r="D168" s="1"/>
      <c r="E168" s="190"/>
      <c r="F168" s="149"/>
      <c r="G168" s="209"/>
    </row>
    <row r="169" spans="1:8" s="109" customFormat="1" ht="15">
      <c r="A169" s="4"/>
      <c r="B169" s="158"/>
      <c r="C169" s="1"/>
      <c r="D169" s="1"/>
      <c r="E169" s="1"/>
      <c r="F169" s="1"/>
      <c r="G169" s="159"/>
      <c r="H169" s="4"/>
    </row>
    <row r="170" spans="2:7" ht="15">
      <c r="B170" s="11"/>
      <c r="C170" s="3"/>
      <c r="D170" s="238"/>
      <c r="E170" s="238"/>
      <c r="F170" s="238"/>
      <c r="G170" s="239"/>
    </row>
    <row r="171" spans="1:8" s="63" customFormat="1" ht="18">
      <c r="A171" s="4"/>
      <c r="B171" s="234"/>
      <c r="C171" s="1"/>
      <c r="D171" s="1"/>
      <c r="E171" s="190"/>
      <c r="F171" s="149"/>
      <c r="G171" s="209"/>
      <c r="H171" s="4"/>
    </row>
    <row r="172" spans="1:8" s="109" customFormat="1" ht="15">
      <c r="A172" s="4"/>
      <c r="B172" s="158"/>
      <c r="C172" s="1"/>
      <c r="D172" s="2"/>
      <c r="E172" s="235"/>
      <c r="F172" s="149"/>
      <c r="G172" s="236"/>
      <c r="H172" s="4"/>
    </row>
    <row r="173" spans="1:8" ht="15">
      <c r="A173" s="3"/>
      <c r="B173" s="158"/>
      <c r="C173" s="1"/>
      <c r="D173" s="1"/>
      <c r="E173" s="235"/>
      <c r="F173" s="149"/>
      <c r="G173" s="236"/>
      <c r="H173" s="3"/>
    </row>
    <row r="174" spans="2:7" ht="15">
      <c r="B174" s="158"/>
      <c r="C174" s="1"/>
      <c r="D174" s="1"/>
      <c r="E174" s="235"/>
      <c r="F174" s="149"/>
      <c r="G174" s="236"/>
    </row>
    <row r="175" spans="2:7" ht="15">
      <c r="B175" s="158"/>
      <c r="C175" s="2"/>
      <c r="D175" s="1"/>
      <c r="E175" s="235"/>
      <c r="F175" s="149"/>
      <c r="G175" s="236"/>
    </row>
    <row r="176" spans="2:7" ht="15">
      <c r="B176" s="189"/>
      <c r="C176" s="2"/>
      <c r="D176" s="240"/>
      <c r="E176" s="2"/>
      <c r="F176" s="240"/>
      <c r="G176" s="159"/>
    </row>
    <row r="177" spans="2:7" ht="15">
      <c r="B177" s="231"/>
      <c r="C177" s="109"/>
      <c r="D177" s="109"/>
      <c r="E177" s="109"/>
      <c r="F177" s="109"/>
      <c r="G177" s="159"/>
    </row>
    <row r="178" spans="2:7" ht="15.75" thickBot="1">
      <c r="B178" s="210"/>
      <c r="C178" s="211"/>
      <c r="D178" s="212"/>
      <c r="E178" s="211"/>
      <c r="F178" s="212"/>
      <c r="G178" s="241"/>
    </row>
    <row r="180" spans="2:7" ht="12.75">
      <c r="B180" s="3"/>
      <c r="C180" s="3"/>
      <c r="D180" s="3"/>
      <c r="E180" s="3"/>
      <c r="F180" s="3"/>
      <c r="G180" s="3"/>
    </row>
    <row r="181" spans="2:7" ht="12.75">
      <c r="B181" s="3"/>
      <c r="C181" s="3"/>
      <c r="D181" s="3"/>
      <c r="E181" s="3"/>
      <c r="F181" s="3"/>
      <c r="G181" s="3"/>
    </row>
    <row r="182" spans="2:7" ht="15">
      <c r="B182" s="3"/>
      <c r="C182" s="3"/>
      <c r="D182" s="3"/>
      <c r="E182" s="3"/>
      <c r="F182" s="3"/>
      <c r="G182" s="1"/>
    </row>
    <row r="183" spans="2:7" ht="15">
      <c r="B183" s="3"/>
      <c r="C183" s="3"/>
      <c r="D183" s="2"/>
      <c r="E183" s="3"/>
      <c r="F183" s="3"/>
      <c r="G183" s="3"/>
    </row>
    <row r="184" spans="2:7" ht="15">
      <c r="B184" s="3"/>
      <c r="C184" s="1"/>
      <c r="D184" s="1"/>
      <c r="E184" s="1"/>
      <c r="F184" s="1"/>
      <c r="G184" s="3"/>
    </row>
    <row r="185" spans="2:7" ht="15">
      <c r="B185" s="3"/>
      <c r="C185" s="1"/>
      <c r="D185" s="1"/>
      <c r="E185" s="1"/>
      <c r="F185" s="1"/>
      <c r="G185" s="3"/>
    </row>
    <row r="186" spans="2:7" ht="15">
      <c r="B186" s="3"/>
      <c r="C186" s="1"/>
      <c r="D186" s="3"/>
      <c r="E186" s="3"/>
      <c r="F186" s="3"/>
      <c r="G186" s="1"/>
    </row>
    <row r="187" spans="2:7" ht="12.75">
      <c r="B187" s="3"/>
      <c r="C187" s="3"/>
      <c r="D187" s="3"/>
      <c r="E187" s="3"/>
      <c r="F187" s="3"/>
      <c r="G187" s="3"/>
    </row>
    <row r="188" spans="2:7" ht="12.75">
      <c r="B188" s="3"/>
      <c r="C188" s="3"/>
      <c r="D188" s="3"/>
      <c r="E188" s="3"/>
      <c r="F188" s="3"/>
      <c r="G188" s="3"/>
    </row>
    <row r="189" spans="2:7" ht="12.75">
      <c r="B189" s="3"/>
      <c r="C189" s="3"/>
      <c r="D189" s="3"/>
      <c r="E189" s="3"/>
      <c r="F189" s="3"/>
      <c r="G189" s="3"/>
    </row>
    <row r="190" spans="2:7" ht="12.75">
      <c r="B190" s="3"/>
      <c r="C190" s="3"/>
      <c r="D190" s="3"/>
      <c r="E190" s="3"/>
      <c r="F190" s="3"/>
      <c r="G190" s="3"/>
    </row>
    <row r="191" spans="2:7" ht="12.75">
      <c r="B191" s="3"/>
      <c r="C191" s="3"/>
      <c r="D191" s="3"/>
      <c r="E191" s="3"/>
      <c r="F191" s="3"/>
      <c r="G191" s="3"/>
    </row>
    <row r="192" spans="2:7" ht="18">
      <c r="B192" s="7"/>
      <c r="C192" s="7"/>
      <c r="D192" s="7"/>
      <c r="E192" s="7"/>
      <c r="F192" s="7"/>
      <c r="G192" s="7"/>
    </row>
    <row r="193" spans="2:7" ht="12.7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2"/>
      <c r="E194" s="3"/>
      <c r="F194" s="3"/>
      <c r="G194" s="3"/>
    </row>
    <row r="195" spans="2:7" ht="12.75">
      <c r="B195" s="3"/>
      <c r="C195" s="3"/>
      <c r="D195" s="3"/>
      <c r="E195" s="3"/>
      <c r="F195" s="3"/>
      <c r="G195" s="3"/>
    </row>
    <row r="196" spans="2:7" ht="12.75">
      <c r="B196" s="3"/>
      <c r="C196" s="3"/>
      <c r="D196" s="3"/>
      <c r="E196" s="3"/>
      <c r="F196" s="3"/>
      <c r="G196" s="3"/>
    </row>
    <row r="197" spans="2:7" ht="12.75">
      <c r="B197" s="3"/>
      <c r="C197" s="3"/>
      <c r="D197" s="3"/>
      <c r="E197" s="3"/>
      <c r="F197" s="3"/>
      <c r="G197" s="3"/>
    </row>
    <row r="198" spans="2:7" ht="12.75">
      <c r="B198" s="3"/>
      <c r="C198" s="3"/>
      <c r="D198" s="3"/>
      <c r="E198" s="3"/>
      <c r="F198" s="3"/>
      <c r="G198" s="3"/>
    </row>
    <row r="199" spans="2:7" ht="12.75">
      <c r="B199" s="3"/>
      <c r="C199" s="3"/>
      <c r="D199" s="3"/>
      <c r="E199" s="3"/>
      <c r="F199" s="3"/>
      <c r="G199" s="3"/>
    </row>
    <row r="200" spans="2:7" ht="12.75">
      <c r="B200" s="3"/>
      <c r="C200" s="3"/>
      <c r="D200" s="3"/>
      <c r="E200" s="3"/>
      <c r="F200" s="3"/>
      <c r="G200" s="3"/>
    </row>
    <row r="201" spans="2:7" ht="12.75">
      <c r="B201" s="3"/>
      <c r="C201" s="3"/>
      <c r="D201" s="3"/>
      <c r="E201" s="3"/>
      <c r="F201" s="3"/>
      <c r="G201" s="3"/>
    </row>
    <row r="202" spans="2:7" ht="12.75">
      <c r="B202" s="3"/>
      <c r="C202" s="3"/>
      <c r="D202" s="3"/>
      <c r="E202" s="3"/>
      <c r="F202" s="3"/>
      <c r="G202" s="3"/>
    </row>
    <row r="203" spans="2:7" ht="12.75">
      <c r="B203" s="3"/>
      <c r="C203" s="3"/>
      <c r="D203" s="3"/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2:7" ht="12.75">
      <c r="B205" s="3"/>
      <c r="C205" s="3"/>
      <c r="D205" s="3"/>
      <c r="E205" s="3"/>
      <c r="F205" s="3"/>
      <c r="G205" s="3"/>
    </row>
    <row r="206" spans="2:7" ht="12.75">
      <c r="B206" s="3"/>
      <c r="C206" s="3"/>
      <c r="D206" s="3"/>
      <c r="E206" s="3"/>
      <c r="F206" s="3"/>
      <c r="G206" s="3"/>
    </row>
    <row r="207" spans="2:7" ht="12.75">
      <c r="B207" s="3"/>
      <c r="C207" s="3"/>
      <c r="D207" s="3"/>
      <c r="E207" s="3"/>
      <c r="F207" s="3"/>
      <c r="G207" s="3"/>
    </row>
    <row r="208" spans="2:7" ht="12.75">
      <c r="B208" s="3"/>
      <c r="C208" s="3"/>
      <c r="D208" s="3"/>
      <c r="E208" s="3"/>
      <c r="F208" s="3"/>
      <c r="G208" s="3"/>
    </row>
    <row r="209" spans="2:7" ht="12.75">
      <c r="B209" s="3"/>
      <c r="C209" s="3"/>
      <c r="D209" s="3"/>
      <c r="E209" s="3"/>
      <c r="F209" s="3"/>
      <c r="G209" s="3"/>
    </row>
    <row r="210" spans="2:7" ht="12.75">
      <c r="B210" s="3"/>
      <c r="C210" s="3"/>
      <c r="D210" s="3"/>
      <c r="E210" s="3"/>
      <c r="F210" s="3"/>
      <c r="G210" s="3"/>
    </row>
    <row r="211" spans="2:7" ht="12.75">
      <c r="B211" s="3"/>
      <c r="C211" s="3"/>
      <c r="D211" s="3"/>
      <c r="E211" s="3"/>
      <c r="F211" s="3"/>
      <c r="G211" s="3"/>
    </row>
    <row r="212" spans="2:7" ht="12.75">
      <c r="B212" s="3"/>
      <c r="C212" s="3"/>
      <c r="D212" s="3"/>
      <c r="E212" s="3"/>
      <c r="F212" s="3"/>
      <c r="G212" s="3"/>
    </row>
    <row r="213" spans="2:7" ht="12.75">
      <c r="B213" s="3"/>
      <c r="C213" s="3"/>
      <c r="D213" s="3"/>
      <c r="E213" s="3"/>
      <c r="F213" s="3"/>
      <c r="G213" s="3"/>
    </row>
    <row r="214" spans="2:7" ht="12.75">
      <c r="B214" s="3"/>
      <c r="C214" s="3"/>
      <c r="D214" s="3"/>
      <c r="E214" s="3"/>
      <c r="F214" s="3"/>
      <c r="G214" s="3"/>
    </row>
    <row r="215" spans="2:7" ht="12.75">
      <c r="B215" s="3"/>
      <c r="C215" s="3"/>
      <c r="D215" s="3"/>
      <c r="E215" s="3"/>
      <c r="F215" s="3"/>
      <c r="G215" s="3"/>
    </row>
    <row r="216" spans="2:7" ht="12.75">
      <c r="B216" s="3"/>
      <c r="C216" s="3"/>
      <c r="D216" s="3"/>
      <c r="E216" s="3"/>
      <c r="F216" s="3"/>
      <c r="G216" s="3"/>
    </row>
    <row r="217" spans="2:7" ht="12.75">
      <c r="B217" s="3"/>
      <c r="C217" s="3"/>
      <c r="D217" s="3"/>
      <c r="E217" s="3"/>
      <c r="F217" s="3"/>
      <c r="G217" s="3"/>
    </row>
    <row r="218" spans="2:7" ht="12.75">
      <c r="B218" s="3"/>
      <c r="C218" s="3"/>
      <c r="D218" s="3"/>
      <c r="E218" s="3"/>
      <c r="F218" s="3"/>
      <c r="G218" s="3"/>
    </row>
    <row r="219" spans="2:7" ht="12.75">
      <c r="B219" s="3"/>
      <c r="C219" s="3"/>
      <c r="D219" s="3"/>
      <c r="E219" s="3"/>
      <c r="F219" s="3"/>
      <c r="G219" s="3"/>
    </row>
    <row r="220" spans="2:7" ht="12.75">
      <c r="B220" s="3"/>
      <c r="C220" s="3"/>
      <c r="D220" s="3"/>
      <c r="E220" s="3"/>
      <c r="F220" s="3"/>
      <c r="G220" s="3"/>
    </row>
    <row r="221" spans="2:7" ht="12.75">
      <c r="B221" s="3"/>
      <c r="C221" s="3"/>
      <c r="D221" s="3"/>
      <c r="E221" s="3"/>
      <c r="F221" s="3"/>
      <c r="G221" s="3"/>
    </row>
    <row r="222" spans="2:7" ht="12.75">
      <c r="B222" s="3"/>
      <c r="C222" s="3"/>
      <c r="D222" s="3"/>
      <c r="E222" s="3"/>
      <c r="F222" s="3"/>
      <c r="G222" s="3"/>
    </row>
    <row r="223" spans="2:7" ht="12.75">
      <c r="B223" s="3"/>
      <c r="C223" s="3"/>
      <c r="D223" s="3"/>
      <c r="E223" s="3"/>
      <c r="F223" s="3"/>
      <c r="G223" s="3"/>
    </row>
    <row r="224" spans="2:7" ht="12.75">
      <c r="B224" s="3"/>
      <c r="C224" s="3"/>
      <c r="D224" s="3"/>
      <c r="E224" s="3"/>
      <c r="F224" s="3"/>
      <c r="G224" s="3"/>
    </row>
    <row r="225" spans="2:7" ht="12.75">
      <c r="B225" s="3"/>
      <c r="C225" s="3"/>
      <c r="D225" s="3"/>
      <c r="E225" s="3"/>
      <c r="F225" s="3"/>
      <c r="G225" s="3"/>
    </row>
    <row r="226" spans="2:7" ht="12.75">
      <c r="B226" s="3"/>
      <c r="C226" s="3"/>
      <c r="D226" s="3"/>
      <c r="E226" s="3"/>
      <c r="F226" s="3"/>
      <c r="G226" s="3"/>
    </row>
    <row r="227" spans="2:7" ht="12.75">
      <c r="B227" s="3"/>
      <c r="C227" s="3"/>
      <c r="D227" s="3"/>
      <c r="E227" s="3"/>
      <c r="F227" s="3"/>
      <c r="G227" s="3"/>
    </row>
    <row r="228" spans="2:7" ht="12.75">
      <c r="B228" s="3"/>
      <c r="C228" s="3"/>
      <c r="D228" s="3"/>
      <c r="E228" s="3"/>
      <c r="F228" s="3"/>
      <c r="G228" s="3"/>
    </row>
    <row r="229" spans="2:7" ht="12.75">
      <c r="B229" s="3"/>
      <c r="C229" s="3"/>
      <c r="D229" s="3"/>
      <c r="E229" s="3"/>
      <c r="F229" s="3"/>
      <c r="G229" s="3"/>
    </row>
    <row r="230" spans="2:7" ht="12.75">
      <c r="B230" s="3"/>
      <c r="C230" s="3"/>
      <c r="D230" s="3"/>
      <c r="E230" s="3"/>
      <c r="F230" s="3"/>
      <c r="G230" s="3"/>
    </row>
    <row r="231" spans="2:7" ht="12.75">
      <c r="B231" s="3"/>
      <c r="C231" s="3"/>
      <c r="D231" s="3"/>
      <c r="E231" s="3"/>
      <c r="F231" s="3"/>
      <c r="G231" s="3"/>
    </row>
    <row r="232" spans="2:7" ht="12.75">
      <c r="B232" s="3"/>
      <c r="C232" s="3"/>
      <c r="D232" s="3"/>
      <c r="E232" s="3"/>
      <c r="F232" s="3"/>
      <c r="G232" s="3"/>
    </row>
    <row r="233" spans="2:7" ht="12.75">
      <c r="B233" s="3"/>
      <c r="C233" s="3"/>
      <c r="D233" s="3"/>
      <c r="E233" s="3"/>
      <c r="F233" s="3"/>
      <c r="G233" s="3"/>
    </row>
    <row r="234" spans="2:7" ht="12.75">
      <c r="B234" s="3"/>
      <c r="C234" s="3"/>
      <c r="D234" s="3"/>
      <c r="E234" s="3"/>
      <c r="F234" s="3"/>
      <c r="G234" s="3"/>
    </row>
    <row r="235" spans="2:7" ht="12.75">
      <c r="B235" s="3"/>
      <c r="C235" s="3"/>
      <c r="D235" s="3"/>
      <c r="E235" s="3"/>
      <c r="F235" s="3"/>
      <c r="G235" s="3"/>
    </row>
    <row r="236" spans="2:7" ht="12.7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1"/>
    </row>
    <row r="238" spans="2:7" ht="15">
      <c r="B238" s="3"/>
      <c r="C238" s="3"/>
      <c r="D238" s="2"/>
      <c r="E238" s="3"/>
      <c r="F238" s="3"/>
      <c r="G238" s="3"/>
    </row>
    <row r="239" spans="2:7" ht="15">
      <c r="B239" s="3"/>
      <c r="C239" s="1"/>
      <c r="D239" s="1"/>
      <c r="E239" s="1"/>
      <c r="F239" s="1"/>
      <c r="G239" s="3"/>
    </row>
    <row r="240" spans="2:7" ht="15">
      <c r="B240" s="3"/>
      <c r="C240" s="1"/>
      <c r="D240" s="1"/>
      <c r="E240" s="1"/>
      <c r="F240" s="1"/>
      <c r="G240" s="3"/>
    </row>
    <row r="241" spans="2:7" ht="15">
      <c r="B241" s="3"/>
      <c r="C241" s="1"/>
      <c r="D241" s="1"/>
      <c r="E241" s="1"/>
      <c r="F241" s="1"/>
      <c r="G241" s="1"/>
    </row>
    <row r="242" spans="2:7" ht="12.75">
      <c r="B242" s="3"/>
      <c r="C242" s="3"/>
      <c r="D242" s="3"/>
      <c r="E242" s="3"/>
      <c r="F242" s="3"/>
      <c r="G242" s="3"/>
    </row>
    <row r="243" spans="2:7" ht="12.75">
      <c r="B243" s="3"/>
      <c r="C243" s="3"/>
      <c r="D243" s="3"/>
      <c r="E243" s="3"/>
      <c r="F243" s="3"/>
      <c r="G243" s="3"/>
    </row>
    <row r="244" spans="2:7" ht="12.75">
      <c r="B244" s="3"/>
      <c r="C244" s="3"/>
      <c r="D244" s="3"/>
      <c r="E244" s="3"/>
      <c r="F244" s="3"/>
      <c r="G244" s="3"/>
    </row>
    <row r="245" spans="2:7" ht="12.75">
      <c r="B245" s="3"/>
      <c r="C245" s="3"/>
      <c r="D245" s="3"/>
      <c r="E245" s="3"/>
      <c r="F245" s="3"/>
      <c r="G245" s="3"/>
    </row>
    <row r="246" spans="2:7" ht="12.75">
      <c r="B246" s="3"/>
      <c r="C246" s="3"/>
      <c r="D246" s="3"/>
      <c r="E246" s="3"/>
      <c r="F246" s="3"/>
      <c r="G246" s="3"/>
    </row>
    <row r="247" spans="2:7" ht="12.75">
      <c r="B247" s="3"/>
      <c r="C247" s="3"/>
      <c r="D247" s="3"/>
      <c r="E247" s="3"/>
      <c r="F247" s="3"/>
      <c r="G247" s="3"/>
    </row>
    <row r="248" spans="2:7" ht="12.75">
      <c r="B248" s="3"/>
      <c r="C248" s="3"/>
      <c r="D248" s="3"/>
      <c r="E248" s="3"/>
      <c r="F248" s="3"/>
      <c r="G248" s="3"/>
    </row>
    <row r="249" spans="2:7" ht="12.75">
      <c r="B249" s="3"/>
      <c r="C249" s="3"/>
      <c r="D249" s="3"/>
      <c r="E249" s="3"/>
      <c r="F249" s="3"/>
      <c r="G249" s="3"/>
    </row>
    <row r="250" spans="2:7" ht="12.75">
      <c r="B250" s="3"/>
      <c r="C250" s="3"/>
      <c r="D250" s="3"/>
      <c r="E250" s="3"/>
      <c r="F250" s="3"/>
      <c r="G250" s="3"/>
    </row>
    <row r="251" spans="2:7" ht="12.75">
      <c r="B251" s="3"/>
      <c r="C251" s="3"/>
      <c r="D251" s="3"/>
      <c r="E251" s="3"/>
      <c r="F251" s="3"/>
      <c r="G251" s="3"/>
    </row>
    <row r="252" spans="2:7" ht="12.75">
      <c r="B252" s="3"/>
      <c r="C252" s="3"/>
      <c r="D252" s="3"/>
      <c r="E252" s="3"/>
      <c r="F252" s="3"/>
      <c r="G252" s="3"/>
    </row>
    <row r="253" spans="2:7" ht="12.75">
      <c r="B253" s="3"/>
      <c r="C253" s="3"/>
      <c r="D253" s="3"/>
      <c r="E253" s="3"/>
      <c r="F253" s="3"/>
      <c r="G253" s="3"/>
    </row>
    <row r="254" spans="2:7" ht="12.75">
      <c r="B254" s="3"/>
      <c r="C254" s="3"/>
      <c r="D254" s="3"/>
      <c r="E254" s="3"/>
      <c r="F254" s="3"/>
      <c r="G254" s="3"/>
    </row>
    <row r="255" spans="2:7" ht="12.75">
      <c r="B255" s="3"/>
      <c r="C255" s="3"/>
      <c r="D255" s="3"/>
      <c r="E255" s="3"/>
      <c r="F255" s="3"/>
      <c r="G255" s="3"/>
    </row>
    <row r="256" spans="2:7" ht="12.75">
      <c r="B256" s="3"/>
      <c r="C256" s="3"/>
      <c r="D256" s="3"/>
      <c r="E256" s="3"/>
      <c r="F256" s="3"/>
      <c r="G256" s="3"/>
    </row>
    <row r="257" spans="2:7" ht="12.75">
      <c r="B257" s="3"/>
      <c r="C257" s="3"/>
      <c r="D257" s="3"/>
      <c r="E257" s="3"/>
      <c r="F257" s="3"/>
      <c r="G257" s="3"/>
    </row>
    <row r="258" spans="2:7" ht="12.75">
      <c r="B258" s="3"/>
      <c r="C258" s="3"/>
      <c r="D258" s="3"/>
      <c r="E258" s="3"/>
      <c r="F258" s="3"/>
      <c r="G258" s="3"/>
    </row>
    <row r="259" spans="2:7" ht="12.75">
      <c r="B259" s="3"/>
      <c r="C259" s="3"/>
      <c r="D259" s="3"/>
      <c r="E259" s="3"/>
      <c r="F259" s="3"/>
      <c r="G259" s="3"/>
    </row>
    <row r="260" spans="2:7" ht="12.75">
      <c r="B260" s="3"/>
      <c r="C260" s="3"/>
      <c r="D260" s="3"/>
      <c r="E260" s="3"/>
      <c r="F260" s="3"/>
      <c r="G260" s="3"/>
    </row>
    <row r="261" spans="2:7" ht="12.75">
      <c r="B261" s="3"/>
      <c r="C261" s="3"/>
      <c r="D261" s="3"/>
      <c r="E261" s="3"/>
      <c r="F261" s="3"/>
      <c r="G261" s="3"/>
    </row>
    <row r="262" spans="2:7" ht="12.75">
      <c r="B262" s="3"/>
      <c r="C262" s="3"/>
      <c r="D262" s="3"/>
      <c r="E262" s="3"/>
      <c r="F262" s="3"/>
      <c r="G262" s="3"/>
    </row>
    <row r="263" spans="2:7" ht="12.75">
      <c r="B263" s="3"/>
      <c r="C263" s="3"/>
      <c r="D263" s="3"/>
      <c r="E263" s="3"/>
      <c r="F263" s="3"/>
      <c r="G263" s="3"/>
    </row>
    <row r="264" spans="2:7" ht="12.75">
      <c r="B264" s="3"/>
      <c r="C264" s="3"/>
      <c r="D264" s="3"/>
      <c r="E264" s="3"/>
      <c r="F264" s="3"/>
      <c r="G264" s="3"/>
    </row>
    <row r="265" spans="2:7" ht="12.75">
      <c r="B265" s="3"/>
      <c r="C265" s="3"/>
      <c r="D265" s="3"/>
      <c r="E265" s="3"/>
      <c r="F265" s="3"/>
      <c r="G265" s="3"/>
    </row>
    <row r="266" spans="2:7" ht="12.75">
      <c r="B266" s="3"/>
      <c r="C266" s="3"/>
      <c r="D266" s="3"/>
      <c r="E266" s="3"/>
      <c r="F266" s="3"/>
      <c r="G266" s="3"/>
    </row>
    <row r="267" spans="2:7" ht="12.75">
      <c r="B267" s="3"/>
      <c r="C267" s="3"/>
      <c r="D267" s="3"/>
      <c r="E267" s="3"/>
      <c r="F267" s="3"/>
      <c r="G267" s="3"/>
    </row>
    <row r="268" spans="2:7" ht="12.75">
      <c r="B268" s="3"/>
      <c r="C268" s="3"/>
      <c r="D268" s="3"/>
      <c r="E268" s="3"/>
      <c r="F268" s="3"/>
      <c r="G268" s="3"/>
    </row>
    <row r="269" spans="2:7" ht="12.75">
      <c r="B269" s="3"/>
      <c r="C269" s="3"/>
      <c r="D269" s="3"/>
      <c r="E269" s="3"/>
      <c r="F269" s="3"/>
      <c r="G269" s="3"/>
    </row>
    <row r="270" spans="2:7" ht="12.75">
      <c r="B270" s="3"/>
      <c r="C270" s="3"/>
      <c r="D270" s="3"/>
      <c r="E270" s="3"/>
      <c r="F270" s="3"/>
      <c r="G270" s="3"/>
    </row>
    <row r="271" spans="2:7" ht="12.75">
      <c r="B271" s="3"/>
      <c r="C271" s="3"/>
      <c r="D271" s="3"/>
      <c r="E271" s="3"/>
      <c r="F271" s="3"/>
      <c r="G271" s="3"/>
    </row>
    <row r="272" spans="2:7" ht="12.75">
      <c r="B272" s="3"/>
      <c r="C272" s="3"/>
      <c r="D272" s="3"/>
      <c r="E272" s="3"/>
      <c r="F272" s="3"/>
      <c r="G272" s="3"/>
    </row>
    <row r="273" spans="2:7" ht="12.75">
      <c r="B273" s="3"/>
      <c r="C273" s="3"/>
      <c r="D273" s="3"/>
      <c r="E273" s="3"/>
      <c r="F273" s="3"/>
      <c r="G273" s="3"/>
    </row>
    <row r="274" spans="2:7" ht="12.75">
      <c r="B274" s="3"/>
      <c r="C274" s="3"/>
      <c r="D274" s="3"/>
      <c r="E274" s="3"/>
      <c r="F274" s="3"/>
      <c r="G274" s="3"/>
    </row>
    <row r="285" ht="12.75">
      <c r="E285" s="3"/>
    </row>
  </sheetData>
  <mergeCells count="4">
    <mergeCell ref="B133:D133"/>
    <mergeCell ref="B3:G3"/>
    <mergeCell ref="B5:G5"/>
    <mergeCell ref="B31:G31"/>
  </mergeCells>
  <printOptions/>
  <pageMargins left="0.36" right="0.24" top="0.17" bottom="0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KUARC PC</cp:lastModifiedBy>
  <cp:lastPrinted>2009-02-13T13:43:55Z</cp:lastPrinted>
  <dcterms:created xsi:type="dcterms:W3CDTF">2002-02-16T18:16:52Z</dcterms:created>
  <dcterms:modified xsi:type="dcterms:W3CDTF">2012-03-30T20:01:37Z</dcterms:modified>
  <cp:category/>
  <cp:version/>
  <cp:contentType/>
  <cp:contentStatus/>
</cp:coreProperties>
</file>