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8640" activeTab="0"/>
  </bookViews>
  <sheets>
    <sheet name="faqe pare e bilancit" sheetId="1" r:id="rId1"/>
    <sheet name="pasqyra e kapitalit " sheetId="2" r:id="rId2"/>
    <sheet name="AKTIVI" sheetId="3" r:id="rId3"/>
    <sheet name="te ardh+shpenz" sheetId="4" r:id="rId4"/>
    <sheet name="PASIVI " sheetId="5" r:id="rId5"/>
    <sheet name="faqe e fundit" sheetId="6" r:id="rId6"/>
  </sheets>
  <definedNames>
    <definedName name="_xlnm.Print_Area" localSheetId="2">'AKTIVI'!$A$1:$E$69</definedName>
  </definedNames>
  <calcPr fullCalcOnLoad="1"/>
</workbook>
</file>

<file path=xl/sharedStrings.xml><?xml version="1.0" encoding="utf-8"?>
<sst xmlns="http://schemas.openxmlformats.org/spreadsheetml/2006/main" count="401" uniqueCount="340">
  <si>
    <r>
      <t>Detyrim doganor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</si>
  <si>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</si>
  <si>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</si>
  <si>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</si>
  <si>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Shpenzime te tjera</t>
  </si>
  <si>
    <t>SHPENZIME TË TJERA TË ZAKONSHME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</si>
  <si>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</si>
  <si>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</si>
  <si>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</si>
  <si>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</si>
  <si>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</si>
  <si>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</si>
  <si>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</si>
  <si>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</si>
  <si>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</si>
  <si>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</si>
  <si>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</si>
  <si>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</si>
  <si>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</si>
  <si>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</si>
  <si>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r>
      <t>Totali I shpenzimeve(</t>
    </r>
    <r>
      <rPr>
        <sz val="8"/>
        <rFont val="Arial"/>
        <family val="2"/>
      </rPr>
      <t xml:space="preserve">   shuma 7-10</t>
    </r>
    <r>
      <rPr>
        <sz val="10"/>
        <rFont val="Arial"/>
        <family val="2"/>
      </rPr>
      <t>)</t>
    </r>
  </si>
  <si>
    <r>
      <t xml:space="preserve">Fitimi apo humbja nga veprimtaria kryesore  </t>
    </r>
    <r>
      <rPr>
        <sz val="7"/>
        <rFont val="Arial"/>
        <family val="2"/>
      </rPr>
      <t xml:space="preserve">(1+2+/-3+4+5-11) </t>
    </r>
  </si>
  <si>
    <t>ZERAT E TE ARDHURAVE DHE SHPENZIMEVE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</si>
  <si>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</si>
  <si>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</si>
  <si>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</si>
  <si>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</si>
  <si>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</si>
  <si>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</si>
  <si>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</si>
  <si>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</si>
  <si>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Kuota – pjese e subvencioneve për investime</t>
  </si>
  <si>
    <t>Të ardhura nga shitja e aktiveve të qëndrueshme</t>
  </si>
  <si>
    <t>Dhurata e ndihma të marra</t>
  </si>
  <si>
    <t>Kerkesa për arketim të rikuperuara</t>
  </si>
  <si>
    <t>Penalitete e gjoba të arkëtuara</t>
  </si>
  <si>
    <t>Fitimet(humbjet) e vitit ushtrimor (BRUTO)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</si>
  <si>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</si>
  <si>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</si>
  <si>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</si>
  <si>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</si>
  <si>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</si>
  <si>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</si>
  <si>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</si>
  <si>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</si>
  <si>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</si>
  <si>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</si>
  <si>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</si>
  <si>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</si>
  <si>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</si>
  <si>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</si>
  <si>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</si>
  <si>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</si>
  <si>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</si>
  <si>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</si>
  <si>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</si>
  <si>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</si>
  <si>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</si>
  <si>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</si>
  <si>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Te ardhurat dhe shpenzimet financiare nga njesite e kontrolluara</t>
  </si>
  <si>
    <t>Të ardhura nga pjesëmarrjet</t>
  </si>
  <si>
    <t>Shpenzime për interesa</t>
  </si>
  <si>
    <t>Të ardhura nga shitja e aktiveve të qendrueshme financiare</t>
  </si>
  <si>
    <t>Te ardhurat dhe shpenzimet financiare nga  pjesemarjet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</si>
  <si>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</si>
  <si>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</si>
  <si>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</si>
  <si>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</si>
  <si>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</si>
  <si>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</si>
  <si>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</si>
  <si>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</si>
  <si>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</si>
  <si>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</si>
  <si>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</si>
  <si>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</si>
  <si>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</si>
  <si>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</si>
  <si>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>Të ardhura financiare të tjera</t>
  </si>
  <si>
    <t>I</t>
  </si>
  <si>
    <t>II</t>
  </si>
  <si>
    <t>III</t>
  </si>
  <si>
    <t>Leke</t>
  </si>
  <si>
    <t>Data e krijimit</t>
  </si>
  <si>
    <t xml:space="preserve">             A K T I V I E T</t>
  </si>
  <si>
    <t>AKTIVET AFATSHKURTRA</t>
  </si>
  <si>
    <t>Aktivet monetare</t>
  </si>
  <si>
    <t>Aktive te tjera financiare afatshkurtra</t>
  </si>
  <si>
    <t>Totali 2</t>
  </si>
  <si>
    <t xml:space="preserve">Totali 3 </t>
  </si>
  <si>
    <t>Inventari</t>
  </si>
  <si>
    <t>Totali 4</t>
  </si>
  <si>
    <t>Aktive biologjike afatshkurtra</t>
  </si>
  <si>
    <t>Aktive afatshkurtra te mbajtura per shitje</t>
  </si>
  <si>
    <t>Parapagime dhe shpenzime te tjera</t>
  </si>
  <si>
    <t>AKTIVET AFATGJATA</t>
  </si>
  <si>
    <t>Investimet financiare afatgjata</t>
  </si>
  <si>
    <t>Totali 1</t>
  </si>
  <si>
    <t>Aktive afatgjata materjale</t>
  </si>
  <si>
    <t>Aktive biologjike afatgjata</t>
  </si>
  <si>
    <t>Aktive afatgjata jo materjale</t>
  </si>
  <si>
    <t>Aktive te tjera afatgjata</t>
  </si>
  <si>
    <t>Shenime</t>
  </si>
  <si>
    <t>DETYRIME DHE KAPITALI</t>
  </si>
  <si>
    <t>DETYRIMET AFATSHKURTRA</t>
  </si>
  <si>
    <t>Huat dhe parapagimet</t>
  </si>
  <si>
    <t>Grantet dhe te ardhurat e shtyra</t>
  </si>
  <si>
    <t>DETYRIMET AFATGJATA</t>
  </si>
  <si>
    <t>Huat afatgjata</t>
  </si>
  <si>
    <t>Huamarje te tjera afatgjata</t>
  </si>
  <si>
    <t>KAPITALI</t>
  </si>
  <si>
    <t>Kapitali Aksionar</t>
  </si>
  <si>
    <t>Fitimet(humbjet) e vitit ushtrimor</t>
  </si>
  <si>
    <t xml:space="preserve">35 Inventari imet dhe amballazhe </t>
  </si>
  <si>
    <t>TOTALI I AKTIVEVE AFATGJATA   (1+2+3+4+5+6 = II)</t>
  </si>
  <si>
    <t>TOTALI I AKTIVEVE   (I+ II)</t>
  </si>
  <si>
    <t>Klient per mallra,produkte dhe sherbime</t>
  </si>
  <si>
    <t>Prodhim ne proçes</t>
  </si>
  <si>
    <t>Materjale te para</t>
  </si>
  <si>
    <t>Aksionet e pakices</t>
  </si>
  <si>
    <t>pasqy konsol</t>
  </si>
  <si>
    <t xml:space="preserve"> Huamarjet</t>
  </si>
  <si>
    <t>TOTALI I DETYRIMEVE  AFATSHKURTRA   (1+2+3+4+5 = I)</t>
  </si>
  <si>
    <t>TOTALI I DETYRYMEVE AFATGJATA   (1+2+3+4 = II)</t>
  </si>
  <si>
    <t>TOTALI I DETYRYMEVE  (I+ II)</t>
  </si>
  <si>
    <t>Kapitali Qe I perket aksioneve te shoqerise meme</t>
  </si>
  <si>
    <t xml:space="preserve">           1061 Rezerva ligjore</t>
  </si>
  <si>
    <t xml:space="preserve">           1062 Rezerva Statutore</t>
  </si>
  <si>
    <t xml:space="preserve">           1068 Rezerva te tjera</t>
  </si>
  <si>
    <t>TOTALI I KAPITALIT   (III)</t>
  </si>
  <si>
    <t>TOTALI I DETYRYMEVE DHE KAPITALIT  (I+ II+III)</t>
  </si>
  <si>
    <t xml:space="preserve"> Premtim pagesa te pagueshme</t>
  </si>
  <si>
    <t>Rezerva nga rivleresimi</t>
  </si>
  <si>
    <t>Referenca</t>
  </si>
  <si>
    <t>Llogarive</t>
  </si>
  <si>
    <t>Shitje neto</t>
  </si>
  <si>
    <t>Te ardhura te tjera nga veprimtarit e shfrytezimit</t>
  </si>
  <si>
    <t xml:space="preserve">Ndryshymi ne inventarin e produkteve te gatshme 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</si>
  <si>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</si>
  <si>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</si>
  <si>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</si>
  <si>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</si>
  <si>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</si>
  <si>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</si>
  <si>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</si>
  <si>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</si>
  <si>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</si>
  <si>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</si>
  <si>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</si>
  <si>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</si>
  <si>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</si>
  <si>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</si>
  <si>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</si>
  <si>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</si>
  <si>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</si>
  <si>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Banka dhe institucione te tjera financiare</t>
  </si>
  <si>
    <t xml:space="preserve">   Vlera monetare ne bankë</t>
  </si>
  <si>
    <r>
      <t xml:space="preserve">             Vlera monetare ne bank </t>
    </r>
    <r>
      <rPr>
        <b/>
        <i/>
        <sz val="7"/>
        <rFont val="Arial"/>
        <family val="2"/>
      </rPr>
      <t>,   ne leke</t>
    </r>
  </si>
  <si>
    <r>
      <t xml:space="preserve">             Vlera monetare ne bank </t>
    </r>
    <r>
      <rPr>
        <b/>
        <i/>
        <sz val="7"/>
        <rFont val="Arial"/>
        <family val="2"/>
      </rPr>
      <t>,   ne monedha te huaja</t>
    </r>
  </si>
  <si>
    <t xml:space="preserve"> Vlera ne arke</t>
  </si>
  <si>
    <t xml:space="preserve">   Vlera monetare ne arke</t>
  </si>
  <si>
    <r>
      <t xml:space="preserve">              Vlera monetare</t>
    </r>
    <r>
      <rPr>
        <b/>
        <i/>
        <sz val="7"/>
        <rFont val="Arial"/>
        <family val="2"/>
      </rPr>
      <t>,   ne leke</t>
    </r>
  </si>
  <si>
    <r>
      <t xml:space="preserve">              Vlera monetare</t>
    </r>
    <r>
      <rPr>
        <b/>
        <i/>
        <sz val="7"/>
        <rFont val="Arial"/>
        <family val="2"/>
      </rPr>
      <t>,   ne monedh te huaj</t>
    </r>
  </si>
  <si>
    <t xml:space="preserve">  Vlera te tjera ne arke</t>
  </si>
  <si>
    <r>
      <t>Debitor te tjere,kreditor te tjere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</si>
  <si>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Tatim mbi fitimin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</si>
  <si>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Tatim mbi te ardhurat personale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</si>
  <si>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Tatim te tjera mbi punonjesit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</si>
  <si>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Te tjera tat per tu pag dhe per tu kthyer (</t>
    </r>
    <r>
      <rPr>
        <b/>
        <i/>
        <sz val="8"/>
        <rFont val="Arial"/>
        <family val="2"/>
      </rPr>
      <t xml:space="preserve">  teprica deb</t>
    </r>
    <r>
      <rPr>
        <b/>
        <i/>
        <sz val="10"/>
        <rFont val="Arial"/>
        <family val="2"/>
      </rPr>
      <t>)</t>
    </r>
  </si>
  <si>
    <r>
      <t>Tatim te shtyra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</si>
  <si>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Te drejta e detyrime ndaj  aksionerve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</si>
  <si>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Te drejta ndaj pronarve per kape neneshk(</t>
    </r>
    <r>
      <rPr>
        <b/>
        <i/>
        <sz val="8"/>
        <rFont val="Arial"/>
        <family val="2"/>
      </rPr>
      <t xml:space="preserve">  teprica deb</t>
    </r>
    <r>
      <rPr>
        <b/>
        <i/>
        <sz val="10"/>
        <rFont val="Arial"/>
        <family val="2"/>
      </rPr>
      <t>)</t>
    </r>
  </si>
  <si>
    <r>
      <t>Furnitor per mallra,prod. dhe sherbime (</t>
    </r>
    <r>
      <rPr>
        <b/>
        <i/>
        <sz val="8"/>
        <rFont val="Arial"/>
        <family val="2"/>
      </rPr>
      <t xml:space="preserve">  teprica deb</t>
    </r>
    <r>
      <rPr>
        <b/>
        <i/>
        <sz val="10"/>
        <rFont val="Arial"/>
        <family val="2"/>
      </rPr>
      <t>)</t>
    </r>
  </si>
  <si>
    <t xml:space="preserve">Totali 2 </t>
  </si>
  <si>
    <t xml:space="preserve"> Materjale</t>
  </si>
  <si>
    <t xml:space="preserve"> Materjale te tjera</t>
  </si>
  <si>
    <t>TOTALI I AKTIVEVE AFATSHKURTRA   (1+2+3+4+5+6 = I)</t>
  </si>
  <si>
    <t>Te drejta per tu arketuar nga shitja e letrave me vlere</t>
  </si>
  <si>
    <t>Shteti TVSH per tu mare</t>
  </si>
  <si>
    <t>Mallra</t>
  </si>
  <si>
    <t>Produkte</t>
  </si>
  <si>
    <t xml:space="preserve"> Provizionet afatshkurtra</t>
  </si>
  <si>
    <r>
      <t xml:space="preserve"> Te drejta dhe detyryme ndaj aksionerve 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</si>
  <si>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t xml:space="preserve">            Tatim ne burim</t>
  </si>
  <si>
    <r>
      <t xml:space="preserve">           Tatim te tjera per tu paguar dhe per tu kthyer 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</si>
  <si>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t xml:space="preserve">           Tatim mbi fitimin</t>
  </si>
  <si>
    <t xml:space="preserve">            Tatime te tjera per punonjesit</t>
  </si>
  <si>
    <t xml:space="preserve">            Tatim mbi te ardhurat personale</t>
  </si>
  <si>
    <t xml:space="preserve">           Akciza</t>
  </si>
  <si>
    <t xml:space="preserve"> Shteti Tatim Taksa</t>
  </si>
  <si>
    <t xml:space="preserve">            Sigurime shoqerore dhe shendetsore</t>
  </si>
  <si>
    <t xml:space="preserve"> Detyrime per sigurime shoqerore</t>
  </si>
  <si>
    <t xml:space="preserve">            Paradhenie per punonjesit</t>
  </si>
  <si>
    <t xml:space="preserve">           Paga dhe shperblime</t>
  </si>
  <si>
    <t xml:space="preserve"> detyrime ndaj punonjesve</t>
  </si>
  <si>
    <t xml:space="preserve"> Furnitor per aktive afatgjate</t>
  </si>
  <si>
    <t xml:space="preserve"> Furnitor per mallra,produkte dhe sherbime </t>
  </si>
  <si>
    <r>
      <t xml:space="preserve">            Hua(</t>
    </r>
    <r>
      <rPr>
        <b/>
        <i/>
        <sz val="8"/>
        <rFont val="Arial"/>
        <family val="2"/>
      </rPr>
      <t xml:space="preserve">  ne monedha te huaja</t>
    </r>
    <r>
      <rPr>
        <b/>
        <i/>
        <sz val="10"/>
        <rFont val="Arial"/>
        <family val="2"/>
      </rPr>
      <t>)</t>
    </r>
  </si>
  <si>
    <r>
      <t xml:space="preserve">            Hua(</t>
    </r>
    <r>
      <rPr>
        <b/>
        <i/>
        <sz val="8"/>
        <rFont val="Arial"/>
        <family val="2"/>
      </rPr>
      <t xml:space="preserve">  ne leke</t>
    </r>
    <r>
      <rPr>
        <b/>
        <i/>
        <sz val="10"/>
        <rFont val="Arial"/>
        <family val="2"/>
      </rPr>
      <t>)</t>
    </r>
  </si>
  <si>
    <t xml:space="preserve"> Hua te mara</t>
  </si>
  <si>
    <t xml:space="preserve"> Llogari bankare te zbuluara (overdraftet)</t>
  </si>
  <si>
    <t>Derivativet</t>
  </si>
  <si>
    <t xml:space="preserve"> Grante dhe te ardhura te shtyra</t>
  </si>
  <si>
    <t xml:space="preserve"> Provizine afatgjata</t>
  </si>
  <si>
    <t xml:space="preserve">           Bankat</t>
  </si>
  <si>
    <t xml:space="preserve"> Huamarjet Afatgjata</t>
  </si>
  <si>
    <t xml:space="preserve">            Kapitali neneshkruar I papaguar</t>
  </si>
  <si>
    <t xml:space="preserve">            Kapitali paguar</t>
  </si>
  <si>
    <t>pasqy konsol 101</t>
  </si>
  <si>
    <t xml:space="preserve"> Fitimet e pashperndara</t>
  </si>
  <si>
    <t xml:space="preserve"> Rezerva</t>
  </si>
  <si>
    <t xml:space="preserve"> Njesite ose aksionet e thesarit(negative)</t>
  </si>
  <si>
    <t xml:space="preserve"> Primi I aksionit</t>
  </si>
  <si>
    <t>Subvencione për investime të tjera</t>
  </si>
  <si>
    <t xml:space="preserve">           Interesa të maturuar</t>
  </si>
  <si>
    <t xml:space="preserve">            Shteti TVSh  per tu paguar T</t>
  </si>
  <si>
    <t>Total 1</t>
  </si>
  <si>
    <t xml:space="preserve">Totali I te ardhurave dhe shpenzimeve te tjera financiare </t>
  </si>
  <si>
    <t>Fitimet(humbjet) e vitit ushtrimor (NETO )</t>
  </si>
  <si>
    <t>Fitimet(humbjet) e vitit ushtrimor ( FITIMI SIPAS  BILANCIT)</t>
  </si>
  <si>
    <t>AKSIONAR</t>
  </si>
  <si>
    <t>AKSIONIT</t>
  </si>
  <si>
    <t>PRIMI</t>
  </si>
  <si>
    <t>AKSIONET</t>
  </si>
  <si>
    <t>E</t>
  </si>
  <si>
    <t>THESARIT</t>
  </si>
  <si>
    <t>REZERVA</t>
  </si>
  <si>
    <t>STATUTORE</t>
  </si>
  <si>
    <t>DHE</t>
  </si>
  <si>
    <t>LIGJORE</t>
  </si>
  <si>
    <t>TE</t>
  </si>
  <si>
    <t>KONVERTIMIT</t>
  </si>
  <si>
    <t>NE</t>
  </si>
  <si>
    <t>MONEDHA</t>
  </si>
  <si>
    <t>TE HUAJA</t>
  </si>
  <si>
    <t>FITIMI</t>
  </si>
  <si>
    <t>PASHPERNARE</t>
  </si>
  <si>
    <t>REZERVAT</t>
  </si>
  <si>
    <t>TJERA</t>
  </si>
  <si>
    <t>TOTALI</t>
  </si>
  <si>
    <t>Efekti I ndryshymit ne politikat kontabel</t>
  </si>
  <si>
    <t>Pozicioni I rregulluar</t>
  </si>
  <si>
    <t>Fitimi neto I periudhes kontable</t>
  </si>
  <si>
    <t>x</t>
  </si>
  <si>
    <t>(x)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</si>
  <si>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</si>
  <si>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</si>
  <si>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</si>
  <si>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</si>
  <si>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</si>
  <si>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</si>
  <si>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</si>
  <si>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</si>
  <si>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</si>
  <si>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</si>
  <si>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</si>
  <si>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</si>
  <si>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</si>
  <si>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</si>
  <si>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</si>
  <si>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</si>
  <si>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</si>
  <si>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</si>
  <si>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</si>
  <si>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</si>
  <si>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NR</t>
  </si>
  <si>
    <t>SHENIME SHPJEGUESE</t>
  </si>
  <si>
    <r>
      <t xml:space="preserve">   A</t>
    </r>
    <r>
      <rPr>
        <b/>
        <sz val="7"/>
        <rFont val="Elephant"/>
        <family val="1"/>
      </rPr>
      <t>ktivet e Qarkulluse</t>
    </r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</si>
  <si>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</si>
  <si>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</si>
  <si>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</si>
  <si>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</si>
  <si>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</si>
  <si>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</si>
  <si>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</si>
  <si>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</si>
  <si>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</si>
  <si>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</si>
  <si>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</si>
  <si>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Te tjera Aktife Afatgjata materjale</t>
  </si>
  <si>
    <t xml:space="preserve">                  Mobilje dhe pajisje zyre</t>
  </si>
  <si>
    <t xml:space="preserve">                  Pajisje informatike</t>
  </si>
  <si>
    <t xml:space="preserve">                  Te tjera</t>
  </si>
  <si>
    <t xml:space="preserve">                  Amortizim per te tjera Aktivet Afatgjata materjale </t>
  </si>
  <si>
    <t xml:space="preserve"> shifer e konside 35</t>
  </si>
  <si>
    <t xml:space="preserve">Ortake – kapital i nënshkruar, i kërkuar, i paderdhur  </t>
  </si>
  <si>
    <t>Shitje mallra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</si>
  <si>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</si>
  <si>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</si>
  <si>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</si>
  <si>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</si>
  <si>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</si>
  <si>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</si>
  <si>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</si>
  <si>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Kuota të sigurimeve shoqërore dhe përkrahjes shoqërore</t>
  </si>
  <si>
    <t>Kuota të tjera për organizmat shoqërore</t>
  </si>
  <si>
    <t>Shpenzime të tjera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</si>
  <si>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</si>
  <si>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</si>
  <si>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</si>
  <si>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</si>
  <si>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</si>
  <si>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</si>
  <si>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</si>
  <si>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NIPT</t>
  </si>
  <si>
    <t>PASQYRAT    FINANCIARE</t>
  </si>
  <si>
    <t>(Mbeshtetur ne Ligjin Nr.9228,date 29.04.2004 "Per  Kontabilitetin dhe Pasqyrat</t>
  </si>
  <si>
    <t>Financiare",te ndryshuar,dhe ne Standartet Kombetare te Kontabilitetit - SKK 2)</t>
  </si>
  <si>
    <t>Te dhena indetifikuese</t>
  </si>
  <si>
    <t xml:space="preserve">  Emri</t>
  </si>
  <si>
    <t>Andresa</t>
  </si>
  <si>
    <t>Nr.Regj.Tregtar</t>
  </si>
  <si>
    <t>Fusha e veprimtarise</t>
  </si>
  <si>
    <t>Te dhena te tjera</t>
  </si>
  <si>
    <t>Pasqyra financiare</t>
  </si>
  <si>
    <t xml:space="preserve">   Individuale</t>
  </si>
  <si>
    <t xml:space="preserve">   Te konsoliduara</t>
  </si>
  <si>
    <t xml:space="preserve"> Periudha Kontabel</t>
  </si>
  <si>
    <t>Data e plotesimit te PF ______________</t>
  </si>
  <si>
    <t xml:space="preserve"> Rrumbullakimi   ___________</t>
  </si>
  <si>
    <t>GJIROKASTER</t>
  </si>
  <si>
    <t xml:space="preserve"> Monedha          </t>
  </si>
  <si>
    <t>VITIT</t>
  </si>
  <si>
    <t>USHTRIMOR</t>
  </si>
  <si>
    <t>Pozicioni me 31.12.2010</t>
  </si>
  <si>
    <t>Te tjera (Gjoba nga kontrolli tatimor per vitet e kaluara)</t>
  </si>
  <si>
    <t>Dhjetor 31,2010</t>
  </si>
  <si>
    <t>"ETEM"  SHPK</t>
  </si>
  <si>
    <t>J 93316642 J</t>
  </si>
  <si>
    <t>Tregti e Pergjitheshme</t>
  </si>
  <si>
    <t>nga  01.01.2011</t>
  </si>
  <si>
    <t>Deri   31.12.2011</t>
  </si>
  <si>
    <t>Dhjetor 31,2011</t>
  </si>
  <si>
    <t>TOTALI  I TE ARDHURAVE</t>
  </si>
  <si>
    <t>Pozicioni me 31.12.2011</t>
  </si>
  <si>
    <t>HARTUESI</t>
  </si>
  <si>
    <t>ADMINISTRATORI</t>
  </si>
  <si>
    <t>Thanas  MARKO</t>
  </si>
  <si>
    <t>Etem  ÇAKO</t>
  </si>
  <si>
    <t xml:space="preserve">            Tatim qiraje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</si>
</sst>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_(* #,##0_);_(* \(#,##0\);_(* &quot;-&quot;??_);_(@_)"/>
    <numFmt numFmtId="183" formatCode="0.0%"/>
    <numFmt numFmtId="184" formatCode="_-* #,##0_-;\-* #,##0_-;_-* &quot;-&quot;??_-;_-@_-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i/>
      <sz val="8"/>
      <name val="Arial Black"/>
      <family val="2"/>
    </font>
    <font>
      <b/>
      <sz val="7"/>
      <name val="Arial"/>
      <family val="2"/>
    </font>
    <font>
      <b/>
      <sz val="10"/>
      <name val="Elephant"/>
      <family val="1"/>
    </font>
    <font>
      <sz val="11"/>
      <name val="CG Times"/>
      <family val="0"/>
    </font>
    <font>
      <sz val="9"/>
      <name val="Arial"/>
      <family val="0"/>
    </font>
    <font>
      <b/>
      <i/>
      <sz val="8"/>
      <name val="Elephant"/>
      <family val="1"/>
    </font>
    <font>
      <b/>
      <sz val="8"/>
      <name val="Elephant"/>
      <family val="1"/>
    </font>
    <font>
      <b/>
      <sz val="7"/>
      <name val="Elephant"/>
      <family val="1"/>
    </font>
    <font>
      <b/>
      <sz val="14"/>
      <name val="Elephant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hair"/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 style="hair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 style="thick"/>
      <bottom style="thick"/>
    </border>
    <border>
      <left style="thin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n"/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thick"/>
      <right style="thick"/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5">
    <xf numFmtId="1" fontId="0" fillId="0" borderId="0" xfId="0" applyAlignment="1">
      <alignment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0" fillId="0" borderId="13" xfId="0" applyBorder="1" applyAlignment="1">
      <alignment/>
    </xf>
    <xf numFmtId="1" fontId="0" fillId="0" borderId="0" xfId="0" applyBorder="1" applyAlignment="1">
      <alignment/>
    </xf>
    <xf numFmtId="1" fontId="0" fillId="0" borderId="14" xfId="0" applyBorder="1" applyAlignment="1">
      <alignment/>
    </xf>
    <xf numFmtId="1" fontId="0" fillId="0" borderId="15" xfId="0" applyBorder="1" applyAlignment="1">
      <alignment/>
    </xf>
    <xf numFmtId="1" fontId="0" fillId="0" borderId="16" xfId="0" applyBorder="1" applyAlignment="1">
      <alignment/>
    </xf>
    <xf numFmtId="1" fontId="0" fillId="0" borderId="17" xfId="0" applyBorder="1" applyAlignment="1">
      <alignment/>
    </xf>
    <xf numFmtId="1" fontId="0" fillId="0" borderId="18" xfId="0" applyBorder="1" applyAlignment="1">
      <alignment/>
    </xf>
    <xf numFmtId="1" fontId="4" fillId="0" borderId="0" xfId="0" applyFont="1" applyBorder="1" applyAlignment="1">
      <alignment/>
    </xf>
    <xf numFmtId="1" fontId="5" fillId="0" borderId="0" xfId="0" applyFont="1" applyBorder="1" applyAlignment="1">
      <alignment/>
    </xf>
    <xf numFmtId="1" fontId="4" fillId="0" borderId="10" xfId="0" applyFont="1" applyBorder="1" applyAlignment="1">
      <alignment/>
    </xf>
    <xf numFmtId="1" fontId="8" fillId="0" borderId="19" xfId="0" applyFont="1" applyBorder="1" applyAlignment="1">
      <alignment/>
    </xf>
    <xf numFmtId="1" fontId="4" fillId="0" borderId="20" xfId="0" applyFont="1" applyBorder="1" applyAlignment="1">
      <alignment/>
    </xf>
    <xf numFmtId="1" fontId="4" fillId="0" borderId="21" xfId="0" applyFont="1" applyBorder="1" applyAlignment="1">
      <alignment/>
    </xf>
    <xf numFmtId="1" fontId="4" fillId="0" borderId="13" xfId="0" applyFont="1" applyBorder="1" applyAlignment="1">
      <alignment/>
    </xf>
    <xf numFmtId="1" fontId="8" fillId="0" borderId="0" xfId="0" applyFont="1" applyBorder="1" applyAlignment="1">
      <alignment/>
    </xf>
    <xf numFmtId="1" fontId="0" fillId="0" borderId="22" xfId="0" applyBorder="1" applyAlignment="1">
      <alignment/>
    </xf>
    <xf numFmtId="1" fontId="0" fillId="0" borderId="23" xfId="0" applyBorder="1" applyAlignment="1">
      <alignment/>
    </xf>
    <xf numFmtId="1" fontId="0" fillId="0" borderId="24" xfId="0" applyBorder="1" applyAlignment="1">
      <alignment/>
    </xf>
    <xf numFmtId="1" fontId="0" fillId="0" borderId="25" xfId="0" applyBorder="1" applyAlignment="1">
      <alignment/>
    </xf>
    <xf numFmtId="1" fontId="9" fillId="0" borderId="26" xfId="0" applyFont="1" applyBorder="1" applyAlignment="1">
      <alignment/>
    </xf>
    <xf numFmtId="1" fontId="5" fillId="33" borderId="27" xfId="0" applyFont="1" applyFill="1" applyBorder="1" applyAlignment="1">
      <alignment/>
    </xf>
    <xf numFmtId="1" fontId="9" fillId="0" borderId="28" xfId="59" applyNumberFormat="1" applyFont="1" applyBorder="1">
      <alignment/>
      <protection/>
    </xf>
    <xf numFmtId="1" fontId="9" fillId="0" borderId="29" xfId="59" applyNumberFormat="1" applyFont="1" applyBorder="1">
      <alignment/>
      <protection/>
    </xf>
    <xf numFmtId="1" fontId="9" fillId="0" borderId="30" xfId="0" applyFont="1" applyBorder="1" applyAlignment="1">
      <alignment/>
    </xf>
    <xf numFmtId="1" fontId="9" fillId="0" borderId="31" xfId="0" applyFont="1" applyBorder="1" applyAlignment="1">
      <alignment/>
    </xf>
    <xf numFmtId="1" fontId="9" fillId="0" borderId="32" xfId="0" applyFont="1" applyBorder="1" applyAlignment="1">
      <alignment/>
    </xf>
    <xf numFmtId="1" fontId="0" fillId="33" borderId="33" xfId="0" applyFill="1" applyBorder="1" applyAlignment="1">
      <alignment/>
    </xf>
    <xf numFmtId="1" fontId="9" fillId="0" borderId="34" xfId="0" applyFont="1" applyBorder="1" applyAlignment="1">
      <alignment/>
    </xf>
    <xf numFmtId="1" fontId="9" fillId="0" borderId="35" xfId="0" applyFont="1" applyBorder="1" applyAlignment="1">
      <alignment/>
    </xf>
    <xf numFmtId="1" fontId="9" fillId="0" borderId="36" xfId="0" applyFont="1" applyBorder="1" applyAlignment="1">
      <alignment/>
    </xf>
    <xf numFmtId="1" fontId="9" fillId="34" borderId="35" xfId="0" applyFont="1" applyFill="1" applyBorder="1" applyAlignment="1">
      <alignment/>
    </xf>
    <xf numFmtId="1" fontId="12" fillId="34" borderId="35" xfId="0" applyFont="1" applyFill="1" applyBorder="1" applyAlignment="1">
      <alignment/>
    </xf>
    <xf numFmtId="1" fontId="5" fillId="33" borderId="37" xfId="0" applyFont="1" applyFill="1" applyBorder="1" applyAlignment="1">
      <alignment/>
    </xf>
    <xf numFmtId="43" fontId="5" fillId="33" borderId="37" xfId="44" applyFont="1" applyFill="1" applyBorder="1" applyAlignment="1">
      <alignment/>
    </xf>
    <xf numFmtId="1" fontId="5" fillId="0" borderId="36" xfId="0" applyFont="1" applyBorder="1" applyAlignment="1">
      <alignment horizontal="center" vertical="center" wrapText="1"/>
    </xf>
    <xf numFmtId="1" fontId="7" fillId="0" borderId="36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/>
    </xf>
    <xf numFmtId="1" fontId="9" fillId="33" borderId="33" xfId="0" applyFont="1" applyFill="1" applyBorder="1" applyAlignment="1">
      <alignment/>
    </xf>
    <xf numFmtId="1" fontId="9" fillId="0" borderId="37" xfId="0" applyFont="1" applyBorder="1" applyAlignment="1">
      <alignment/>
    </xf>
    <xf numFmtId="1" fontId="7" fillId="0" borderId="38" xfId="0" applyFont="1" applyBorder="1" applyAlignment="1">
      <alignment horizontal="center" vertical="center" wrapText="1"/>
    </xf>
    <xf numFmtId="1" fontId="5" fillId="0" borderId="39" xfId="0" applyFont="1" applyBorder="1" applyAlignment="1">
      <alignment horizontal="center" vertical="center" wrapText="1"/>
    </xf>
    <xf numFmtId="1" fontId="7" fillId="0" borderId="40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43" fontId="9" fillId="0" borderId="26" xfId="44" applyFont="1" applyFill="1" applyBorder="1" applyAlignment="1">
      <alignment/>
    </xf>
    <xf numFmtId="43" fontId="9" fillId="0" borderId="31" xfId="44" applyFont="1" applyFill="1" applyBorder="1" applyAlignment="1">
      <alignment/>
    </xf>
    <xf numFmtId="1" fontId="9" fillId="34" borderId="34" xfId="0" applyFont="1" applyFill="1" applyBorder="1" applyAlignment="1">
      <alignment/>
    </xf>
    <xf numFmtId="1" fontId="9" fillId="0" borderId="33" xfId="0" applyFont="1" applyBorder="1" applyAlignment="1">
      <alignment/>
    </xf>
    <xf numFmtId="43" fontId="9" fillId="0" borderId="33" xfId="44" applyFont="1" applyFill="1" applyBorder="1" applyAlignment="1">
      <alignment/>
    </xf>
    <xf numFmtId="43" fontId="9" fillId="0" borderId="42" xfId="44" applyFont="1" applyFill="1" applyBorder="1" applyAlignment="1">
      <alignment/>
    </xf>
    <xf numFmtId="1" fontId="9" fillId="0" borderId="43" xfId="0" applyFont="1" applyBorder="1" applyAlignment="1">
      <alignment/>
    </xf>
    <xf numFmtId="1" fontId="9" fillId="0" borderId="44" xfId="0" applyFont="1" applyBorder="1" applyAlignment="1">
      <alignment/>
    </xf>
    <xf numFmtId="1" fontId="13" fillId="0" borderId="29" xfId="0" applyFont="1" applyBorder="1" applyAlignment="1">
      <alignment/>
    </xf>
    <xf numFmtId="1" fontId="9" fillId="0" borderId="44" xfId="0" applyFont="1" applyBorder="1" applyAlignment="1">
      <alignment/>
    </xf>
    <xf numFmtId="1" fontId="14" fillId="33" borderId="33" xfId="0" applyFont="1" applyFill="1" applyBorder="1" applyAlignment="1">
      <alignment/>
    </xf>
    <xf numFmtId="1" fontId="14" fillId="33" borderId="45" xfId="0" applyFont="1" applyFill="1" applyBorder="1" applyAlignment="1">
      <alignment/>
    </xf>
    <xf numFmtId="1" fontId="14" fillId="33" borderId="46" xfId="0" applyFont="1" applyFill="1" applyBorder="1" applyAlignment="1">
      <alignment/>
    </xf>
    <xf numFmtId="184" fontId="14" fillId="33" borderId="45" xfId="42" applyNumberFormat="1" applyFont="1" applyFill="1" applyBorder="1" applyAlignment="1">
      <alignment/>
    </xf>
    <xf numFmtId="184" fontId="14" fillId="33" borderId="46" xfId="42" applyNumberFormat="1" applyFont="1" applyFill="1" applyBorder="1" applyAlignment="1">
      <alignment/>
    </xf>
    <xf numFmtId="0" fontId="7" fillId="0" borderId="47" xfId="0" applyNumberFormat="1" applyFont="1" applyBorder="1" applyAlignment="1">
      <alignment horizontal="center"/>
    </xf>
    <xf numFmtId="9" fontId="5" fillId="0" borderId="20" xfId="63" applyFont="1" applyBorder="1" applyAlignment="1">
      <alignment horizontal="center" vertical="center"/>
    </xf>
    <xf numFmtId="9" fontId="5" fillId="0" borderId="48" xfId="63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182" fontId="5" fillId="0" borderId="50" xfId="45" applyNumberFormat="1" applyFont="1" applyBorder="1" applyAlignment="1">
      <alignment/>
    </xf>
    <xf numFmtId="182" fontId="6" fillId="0" borderId="51" xfId="45" applyNumberFormat="1" applyFont="1" applyBorder="1" applyAlignment="1" applyProtection="1">
      <alignment/>
      <protection locked="0"/>
    </xf>
    <xf numFmtId="182" fontId="0" fillId="0" borderId="50" xfId="45" applyNumberFormat="1" applyBorder="1" applyAlignment="1" applyProtection="1">
      <alignment/>
      <protection locked="0"/>
    </xf>
    <xf numFmtId="182" fontId="5" fillId="0" borderId="52" xfId="45" applyNumberFormat="1" applyFont="1" applyBorder="1" applyAlignment="1">
      <alignment/>
    </xf>
    <xf numFmtId="182" fontId="0" fillId="0" borderId="50" xfId="45" applyNumberFormat="1" applyFont="1" applyBorder="1" applyAlignment="1" applyProtection="1">
      <alignment/>
      <protection locked="0"/>
    </xf>
    <xf numFmtId="182" fontId="5" fillId="0" borderId="50" xfId="45" applyNumberFormat="1" applyFont="1" applyFill="1" applyBorder="1" applyAlignment="1" applyProtection="1">
      <alignment/>
      <protection locked="0"/>
    </xf>
    <xf numFmtId="182" fontId="0" fillId="0" borderId="50" xfId="45" applyNumberFormat="1" applyFont="1" applyBorder="1" applyAlignment="1" applyProtection="1">
      <alignment/>
      <protection locked="0"/>
    </xf>
    <xf numFmtId="182" fontId="0" fillId="0" borderId="51" xfId="45" applyNumberFormat="1" applyBorder="1" applyAlignment="1" applyProtection="1">
      <alignment/>
      <protection locked="0"/>
    </xf>
    <xf numFmtId="182" fontId="0" fillId="0" borderId="50" xfId="45" applyNumberFormat="1" applyFont="1" applyFill="1" applyBorder="1" applyAlignment="1" applyProtection="1">
      <alignment/>
      <protection locked="0"/>
    </xf>
    <xf numFmtId="182" fontId="0" fillId="0" borderId="50" xfId="45" applyNumberFormat="1" applyFill="1" applyBorder="1" applyAlignment="1" applyProtection="1">
      <alignment/>
      <protection locked="0"/>
    </xf>
    <xf numFmtId="182" fontId="0" fillId="0" borderId="50" xfId="45" applyNumberFormat="1" applyFont="1" applyFill="1" applyBorder="1" applyAlignment="1">
      <alignment/>
    </xf>
    <xf numFmtId="182" fontId="0" fillId="0" borderId="53" xfId="45" applyNumberFormat="1" applyBorder="1" applyAlignment="1" applyProtection="1">
      <alignment/>
      <protection locked="0"/>
    </xf>
    <xf numFmtId="0" fontId="5" fillId="0" borderId="54" xfId="60" applyFont="1" applyBorder="1" applyAlignment="1">
      <alignment horizontal="left"/>
      <protection/>
    </xf>
    <xf numFmtId="0" fontId="5" fillId="0" borderId="54" xfId="60" applyFont="1" applyBorder="1" applyAlignment="1">
      <alignment horizontal="right"/>
      <protection/>
    </xf>
    <xf numFmtId="0" fontId="5" fillId="0" borderId="55" xfId="60" applyFont="1" applyBorder="1" applyAlignment="1">
      <alignment horizontal="right"/>
      <protection/>
    </xf>
    <xf numFmtId="0" fontId="5" fillId="0" borderId="54" xfId="60" applyFont="1" applyBorder="1">
      <alignment/>
      <protection/>
    </xf>
    <xf numFmtId="0" fontId="5" fillId="0" borderId="56" xfId="60" applyFont="1" applyBorder="1">
      <alignment/>
      <protection/>
    </xf>
    <xf numFmtId="0" fontId="5" fillId="0" borderId="54" xfId="60" applyFont="1" applyFill="1" applyBorder="1" applyAlignment="1">
      <alignment horizontal="right"/>
      <protection/>
    </xf>
    <xf numFmtId="0" fontId="5" fillId="0" borderId="55" xfId="60" applyFont="1" applyBorder="1" applyAlignment="1">
      <alignment horizontal="left"/>
      <protection/>
    </xf>
    <xf numFmtId="0" fontId="5" fillId="0" borderId="54" xfId="60" applyFont="1" applyFill="1" applyBorder="1">
      <alignment/>
      <protection/>
    </xf>
    <xf numFmtId="0" fontId="5" fillId="0" borderId="54" xfId="60" applyFont="1" applyBorder="1">
      <alignment/>
      <protection/>
    </xf>
    <xf numFmtId="180" fontId="5" fillId="0" borderId="54" xfId="60" applyNumberFormat="1" applyFont="1" applyBorder="1">
      <alignment/>
      <protection/>
    </xf>
    <xf numFmtId="180" fontId="5" fillId="0" borderId="57" xfId="60" applyNumberFormat="1" applyFont="1" applyBorder="1">
      <alignment/>
      <protection/>
    </xf>
    <xf numFmtId="0" fontId="0" fillId="0" borderId="50" xfId="60" applyFont="1" applyBorder="1">
      <alignment/>
      <protection/>
    </xf>
    <xf numFmtId="1" fontId="15" fillId="0" borderId="18" xfId="0" applyFont="1" applyBorder="1" applyAlignment="1">
      <alignment/>
    </xf>
    <xf numFmtId="0" fontId="0" fillId="0" borderId="51" xfId="60" applyFont="1" applyBorder="1">
      <alignment/>
      <protection/>
    </xf>
    <xf numFmtId="0" fontId="0" fillId="0" borderId="52" xfId="60" applyFont="1" applyBorder="1">
      <alignment/>
      <protection/>
    </xf>
    <xf numFmtId="0" fontId="4" fillId="0" borderId="50" xfId="60" applyFont="1" applyBorder="1">
      <alignment/>
      <protection/>
    </xf>
    <xf numFmtId="0" fontId="0" fillId="0" borderId="50" xfId="60" applyFont="1" applyFill="1" applyBorder="1">
      <alignment/>
      <protection/>
    </xf>
    <xf numFmtId="0" fontId="0" fillId="0" borderId="50" xfId="60" applyBorder="1">
      <alignment/>
      <protection/>
    </xf>
    <xf numFmtId="0" fontId="16" fillId="0" borderId="50" xfId="60" applyFont="1" applyBorder="1">
      <alignment/>
      <protection/>
    </xf>
    <xf numFmtId="0" fontId="8" fillId="0" borderId="19" xfId="0" applyNumberFormat="1" applyFont="1" applyBorder="1" applyAlignment="1">
      <alignment/>
    </xf>
    <xf numFmtId="1" fontId="15" fillId="0" borderId="18" xfId="0" applyFont="1" applyBorder="1" applyAlignment="1">
      <alignment horizontal="justify"/>
    </xf>
    <xf numFmtId="1" fontId="11" fillId="0" borderId="52" xfId="44" applyNumberFormat="1" applyFont="1" applyFill="1" applyBorder="1" applyAlignment="1">
      <alignment/>
    </xf>
    <xf numFmtId="1" fontId="11" fillId="0" borderId="13" xfId="44" applyNumberFormat="1" applyFont="1" applyFill="1" applyBorder="1" applyAlignment="1">
      <alignment/>
    </xf>
    <xf numFmtId="0" fontId="5" fillId="0" borderId="56" xfId="60" applyFont="1" applyBorder="1" applyAlignment="1">
      <alignment horizontal="left"/>
      <protection/>
    </xf>
    <xf numFmtId="0" fontId="5" fillId="35" borderId="58" xfId="60" applyFont="1" applyFill="1" applyBorder="1" applyAlignment="1">
      <alignment horizontal="right"/>
      <protection/>
    </xf>
    <xf numFmtId="0" fontId="0" fillId="35" borderId="59" xfId="60" applyFont="1" applyFill="1" applyBorder="1">
      <alignment/>
      <protection/>
    </xf>
    <xf numFmtId="0" fontId="0" fillId="35" borderId="58" xfId="60" applyFont="1" applyFill="1" applyBorder="1">
      <alignment/>
      <protection/>
    </xf>
    <xf numFmtId="182" fontId="5" fillId="35" borderId="59" xfId="45" applyNumberFormat="1" applyFont="1" applyFill="1" applyBorder="1" applyAlignment="1">
      <alignment/>
    </xf>
    <xf numFmtId="182" fontId="5" fillId="0" borderId="51" xfId="45" applyNumberFormat="1" applyFont="1" applyBorder="1" applyAlignment="1">
      <alignment/>
    </xf>
    <xf numFmtId="0" fontId="5" fillId="0" borderId="56" xfId="60" applyFont="1" applyBorder="1" applyAlignment="1">
      <alignment horizontal="right"/>
      <protection/>
    </xf>
    <xf numFmtId="182" fontId="6" fillId="35" borderId="59" xfId="45" applyNumberFormat="1" applyFont="1" applyFill="1" applyBorder="1" applyAlignment="1" applyProtection="1">
      <alignment/>
      <protection locked="0"/>
    </xf>
    <xf numFmtId="0" fontId="5" fillId="0" borderId="60" xfId="60" applyFont="1" applyBorder="1" applyAlignment="1">
      <alignment horizontal="right"/>
      <protection/>
    </xf>
    <xf numFmtId="0" fontId="0" fillId="0" borderId="18" xfId="60" applyFont="1" applyBorder="1">
      <alignment/>
      <protection/>
    </xf>
    <xf numFmtId="182" fontId="6" fillId="0" borderId="18" xfId="45" applyNumberFormat="1" applyFont="1" applyBorder="1" applyAlignment="1" applyProtection="1">
      <alignment/>
      <protection locked="0"/>
    </xf>
    <xf numFmtId="0" fontId="5" fillId="0" borderId="60" xfId="60" applyFont="1" applyBorder="1">
      <alignment/>
      <protection/>
    </xf>
    <xf numFmtId="182" fontId="5" fillId="0" borderId="18" xfId="45" applyNumberFormat="1" applyFont="1" applyBorder="1" applyAlignment="1">
      <alignment/>
    </xf>
    <xf numFmtId="182" fontId="0" fillId="0" borderId="59" xfId="45" applyNumberFormat="1" applyFont="1" applyBorder="1" applyAlignment="1" applyProtection="1">
      <alignment/>
      <protection locked="0"/>
    </xf>
    <xf numFmtId="0" fontId="9" fillId="0" borderId="56" xfId="60" applyFont="1" applyBorder="1" applyAlignment="1">
      <alignment horizontal="right"/>
      <protection/>
    </xf>
    <xf numFmtId="182" fontId="9" fillId="0" borderId="52" xfId="45" applyNumberFormat="1" applyFont="1" applyBorder="1" applyAlignment="1" applyProtection="1">
      <alignment/>
      <protection locked="0"/>
    </xf>
    <xf numFmtId="182" fontId="0" fillId="0" borderId="59" xfId="45" applyNumberFormat="1" applyBorder="1" applyAlignment="1" applyProtection="1">
      <alignment/>
      <protection locked="0"/>
    </xf>
    <xf numFmtId="0" fontId="9" fillId="35" borderId="58" xfId="60" applyFont="1" applyFill="1" applyBorder="1">
      <alignment/>
      <protection/>
    </xf>
    <xf numFmtId="0" fontId="0" fillId="35" borderId="59" xfId="60" applyFont="1" applyFill="1" applyBorder="1">
      <alignment/>
      <protection/>
    </xf>
    <xf numFmtId="182" fontId="9" fillId="0" borderId="59" xfId="45" applyNumberFormat="1" applyFont="1" applyBorder="1" applyAlignment="1" applyProtection="1">
      <alignment/>
      <protection locked="0"/>
    </xf>
    <xf numFmtId="0" fontId="5" fillId="0" borderId="55" xfId="60" applyFont="1" applyBorder="1">
      <alignment/>
      <protection/>
    </xf>
    <xf numFmtId="0" fontId="0" fillId="0" borderId="51" xfId="60" applyBorder="1">
      <alignment/>
      <protection/>
    </xf>
    <xf numFmtId="0" fontId="5" fillId="35" borderId="56" xfId="60" applyFont="1" applyFill="1" applyBorder="1">
      <alignment/>
      <protection/>
    </xf>
    <xf numFmtId="1" fontId="0" fillId="35" borderId="61" xfId="59" applyNumberFormat="1" applyFont="1" applyFill="1" applyBorder="1">
      <alignment/>
      <protection/>
    </xf>
    <xf numFmtId="182" fontId="0" fillId="35" borderId="52" xfId="45" applyNumberFormat="1" applyFill="1" applyBorder="1" applyAlignment="1" applyProtection="1">
      <alignment/>
      <protection locked="0"/>
    </xf>
    <xf numFmtId="0" fontId="5" fillId="33" borderId="58" xfId="60" applyFont="1" applyFill="1" applyBorder="1">
      <alignment/>
      <protection/>
    </xf>
    <xf numFmtId="1" fontId="0" fillId="33" borderId="59" xfId="0" applyFont="1" applyFill="1" applyBorder="1" applyAlignment="1">
      <alignment/>
    </xf>
    <xf numFmtId="182" fontId="0" fillId="33" borderId="59" xfId="45" applyNumberFormat="1" applyFill="1" applyBorder="1" applyAlignment="1" applyProtection="1">
      <alignment/>
      <protection locked="0"/>
    </xf>
    <xf numFmtId="0" fontId="4" fillId="0" borderId="52" xfId="60" applyFont="1" applyBorder="1">
      <alignment/>
      <protection/>
    </xf>
    <xf numFmtId="0" fontId="4" fillId="0" borderId="50" xfId="60" applyFont="1" applyBorder="1">
      <alignment/>
      <protection/>
    </xf>
    <xf numFmtId="1" fontId="9" fillId="0" borderId="26" xfId="0" applyFont="1" applyBorder="1" applyAlignment="1">
      <alignment horizontal="center"/>
    </xf>
    <xf numFmtId="1" fontId="9" fillId="0" borderId="31" xfId="0" applyFont="1" applyBorder="1" applyAlignment="1">
      <alignment horizontal="center"/>
    </xf>
    <xf numFmtId="1" fontId="9" fillId="0" borderId="35" xfId="0" applyFont="1" applyBorder="1" applyAlignment="1">
      <alignment horizontal="center"/>
    </xf>
    <xf numFmtId="1" fontId="9" fillId="0" borderId="32" xfId="0" applyFont="1" applyBorder="1" applyAlignment="1">
      <alignment horizontal="center"/>
    </xf>
    <xf numFmtId="1" fontId="9" fillId="34" borderId="35" xfId="0" applyFont="1" applyFill="1" applyBorder="1" applyAlignment="1">
      <alignment horizontal="center"/>
    </xf>
    <xf numFmtId="1" fontId="11" fillId="0" borderId="31" xfId="0" applyFont="1" applyBorder="1" applyAlignment="1">
      <alignment horizontal="center"/>
    </xf>
    <xf numFmtId="1" fontId="11" fillId="0" borderId="34" xfId="0" applyFont="1" applyBorder="1" applyAlignment="1">
      <alignment horizontal="center"/>
    </xf>
    <xf numFmtId="1" fontId="11" fillId="0" borderId="37" xfId="0" applyFont="1" applyBorder="1" applyAlignment="1">
      <alignment horizontal="center"/>
    </xf>
    <xf numFmtId="1" fontId="11" fillId="0" borderId="26" xfId="0" applyFont="1" applyBorder="1" applyAlignment="1">
      <alignment horizontal="center"/>
    </xf>
    <xf numFmtId="1" fontId="9" fillId="0" borderId="36" xfId="0" applyFont="1" applyBorder="1" applyAlignment="1">
      <alignment horizontal="center"/>
    </xf>
    <xf numFmtId="1" fontId="17" fillId="0" borderId="31" xfId="0" applyFont="1" applyBorder="1" applyAlignment="1">
      <alignment horizontal="center"/>
    </xf>
    <xf numFmtId="1" fontId="17" fillId="34" borderId="35" xfId="0" applyFont="1" applyFill="1" applyBorder="1" applyAlignment="1">
      <alignment horizontal="center"/>
    </xf>
    <xf numFmtId="1" fontId="17" fillId="33" borderId="33" xfId="0" applyFont="1" applyFill="1" applyBorder="1" applyAlignment="1">
      <alignment horizontal="center"/>
    </xf>
    <xf numFmtId="1" fontId="9" fillId="0" borderId="62" xfId="0" applyFont="1" applyBorder="1" applyAlignment="1">
      <alignment/>
    </xf>
    <xf numFmtId="1" fontId="11" fillId="0" borderId="35" xfId="0" applyFont="1" applyBorder="1" applyAlignment="1">
      <alignment horizontal="center"/>
    </xf>
    <xf numFmtId="1" fontId="11" fillId="0" borderId="32" xfId="0" applyFont="1" applyBorder="1" applyAlignment="1">
      <alignment horizontal="center"/>
    </xf>
    <xf numFmtId="1" fontId="11" fillId="0" borderId="44" xfId="0" applyFont="1" applyBorder="1" applyAlignment="1">
      <alignment horizontal="center"/>
    </xf>
    <xf numFmtId="1" fontId="11" fillId="0" borderId="59" xfId="0" applyFont="1" applyBorder="1" applyAlignment="1">
      <alignment horizontal="center"/>
    </xf>
    <xf numFmtId="1" fontId="9" fillId="0" borderId="44" xfId="0" applyFont="1" applyBorder="1" applyAlignment="1">
      <alignment horizontal="center"/>
    </xf>
    <xf numFmtId="1" fontId="9" fillId="0" borderId="43" xfId="0" applyFont="1" applyBorder="1" applyAlignment="1">
      <alignment horizontal="center"/>
    </xf>
    <xf numFmtId="0" fontId="0" fillId="0" borderId="56" xfId="60" applyFont="1" applyBorder="1" applyAlignment="1">
      <alignment horizontal="center"/>
      <protection/>
    </xf>
    <xf numFmtId="0" fontId="0" fillId="0" borderId="55" xfId="60" applyFont="1" applyBorder="1" applyAlignment="1">
      <alignment horizontal="center"/>
      <protection/>
    </xf>
    <xf numFmtId="0" fontId="0" fillId="35" borderId="58" xfId="60" applyFont="1" applyFill="1" applyBorder="1" applyAlignment="1">
      <alignment horizontal="center"/>
      <protection/>
    </xf>
    <xf numFmtId="0" fontId="0" fillId="0" borderId="54" xfId="60" applyFont="1" applyBorder="1" applyAlignment="1">
      <alignment horizontal="center"/>
      <protection/>
    </xf>
    <xf numFmtId="0" fontId="0" fillId="0" borderId="60" xfId="60" applyFont="1" applyBorder="1" applyAlignment="1">
      <alignment horizontal="center"/>
      <protection/>
    </xf>
    <xf numFmtId="0" fontId="0" fillId="0" borderId="56" xfId="60" applyFont="1" applyBorder="1" applyAlignment="1">
      <alignment horizontal="center"/>
      <protection/>
    </xf>
    <xf numFmtId="0" fontId="5" fillId="35" borderId="58" xfId="60" applyFont="1" applyFill="1" applyBorder="1" applyAlignment="1">
      <alignment horizontal="center"/>
      <protection/>
    </xf>
    <xf numFmtId="0" fontId="0" fillId="0" borderId="54" xfId="60" applyFont="1" applyFill="1" applyBorder="1" applyAlignment="1">
      <alignment horizontal="center"/>
      <protection/>
    </xf>
    <xf numFmtId="0" fontId="0" fillId="0" borderId="54" xfId="60" applyBorder="1" applyAlignment="1">
      <alignment horizontal="center"/>
      <protection/>
    </xf>
    <xf numFmtId="182" fontId="0" fillId="0" borderId="54" xfId="45" applyNumberFormat="1" applyBorder="1" applyAlignment="1" applyProtection="1">
      <alignment horizontal="center"/>
      <protection locked="0"/>
    </xf>
    <xf numFmtId="182" fontId="0" fillId="0" borderId="55" xfId="45" applyNumberFormat="1" applyBorder="1" applyAlignment="1" applyProtection="1">
      <alignment horizontal="center"/>
      <protection locked="0"/>
    </xf>
    <xf numFmtId="0" fontId="0" fillId="33" borderId="58" xfId="60" applyFill="1" applyBorder="1" applyAlignment="1">
      <alignment horizontal="center"/>
      <protection/>
    </xf>
    <xf numFmtId="0" fontId="0" fillId="35" borderId="56" xfId="60" applyFill="1" applyBorder="1" applyAlignment="1">
      <alignment horizontal="center"/>
      <protection/>
    </xf>
    <xf numFmtId="0" fontId="0" fillId="0" borderId="57" xfId="60" applyBorder="1" applyAlignment="1">
      <alignment horizontal="center"/>
      <protection/>
    </xf>
    <xf numFmtId="1" fontId="14" fillId="0" borderId="10" xfId="0" applyFont="1" applyBorder="1" applyAlignment="1">
      <alignment/>
    </xf>
    <xf numFmtId="1" fontId="14" fillId="0" borderId="11" xfId="0" applyFont="1" applyBorder="1" applyAlignment="1">
      <alignment/>
    </xf>
    <xf numFmtId="1" fontId="18" fillId="0" borderId="11" xfId="0" applyFont="1" applyBorder="1" applyAlignment="1">
      <alignment/>
    </xf>
    <xf numFmtId="1" fontId="4" fillId="0" borderId="48" xfId="0" applyFont="1" applyBorder="1" applyAlignment="1">
      <alignment/>
    </xf>
    <xf numFmtId="1" fontId="4" fillId="0" borderId="20" xfId="0" applyFont="1" applyBorder="1" applyAlignment="1">
      <alignment horizontal="center"/>
    </xf>
    <xf numFmtId="1" fontId="4" fillId="0" borderId="12" xfId="0" applyFont="1" applyBorder="1" applyAlignment="1">
      <alignment horizontal="center"/>
    </xf>
    <xf numFmtId="1" fontId="4" fillId="0" borderId="48" xfId="0" applyFont="1" applyBorder="1" applyAlignment="1">
      <alignment horizontal="center"/>
    </xf>
    <xf numFmtId="1" fontId="4" fillId="0" borderId="0" xfId="0" applyFont="1" applyBorder="1" applyAlignment="1">
      <alignment horizontal="center"/>
    </xf>
    <xf numFmtId="1" fontId="4" fillId="0" borderId="18" xfId="0" applyFont="1" applyBorder="1" applyAlignment="1">
      <alignment horizontal="center"/>
    </xf>
    <xf numFmtId="1" fontId="4" fillId="0" borderId="63" xfId="0" applyFont="1" applyBorder="1" applyAlignment="1">
      <alignment horizontal="center"/>
    </xf>
    <xf numFmtId="1" fontId="4" fillId="0" borderId="18" xfId="0" applyFont="1" applyBorder="1" applyAlignment="1">
      <alignment/>
    </xf>
    <xf numFmtId="1" fontId="4" fillId="0" borderId="63" xfId="0" applyFont="1" applyBorder="1" applyAlignment="1">
      <alignment/>
    </xf>
    <xf numFmtId="1" fontId="4" fillId="0" borderId="21" xfId="0" applyFont="1" applyBorder="1" applyAlignment="1">
      <alignment horizontal="center"/>
    </xf>
    <xf numFmtId="1" fontId="4" fillId="0" borderId="64" xfId="0" applyFont="1" applyBorder="1" applyAlignment="1">
      <alignment/>
    </xf>
    <xf numFmtId="1" fontId="20" fillId="0" borderId="0" xfId="0" applyFont="1" applyAlignment="1">
      <alignment/>
    </xf>
    <xf numFmtId="1" fontId="20" fillId="0" borderId="31" xfId="0" applyFont="1" applyBorder="1" applyAlignment="1">
      <alignment/>
    </xf>
    <xf numFmtId="0" fontId="20" fillId="35" borderId="58" xfId="60" applyFont="1" applyFill="1" applyBorder="1" applyAlignment="1">
      <alignment horizontal="right"/>
      <protection/>
    </xf>
    <xf numFmtId="1" fontId="20" fillId="0" borderId="10" xfId="0" applyFont="1" applyBorder="1" applyAlignment="1">
      <alignment/>
    </xf>
    <xf numFmtId="182" fontId="21" fillId="0" borderId="50" xfId="45" applyNumberFormat="1" applyFont="1" applyBorder="1" applyAlignment="1">
      <alignment/>
    </xf>
    <xf numFmtId="182" fontId="3" fillId="0" borderId="52" xfId="45" applyNumberFormat="1" applyFont="1" applyBorder="1" applyAlignment="1" applyProtection="1">
      <alignment/>
      <protection locked="0"/>
    </xf>
    <xf numFmtId="182" fontId="21" fillId="0" borderId="52" xfId="45" applyNumberFormat="1" applyFont="1" applyBorder="1" applyAlignment="1">
      <alignment/>
    </xf>
    <xf numFmtId="182" fontId="21" fillId="0" borderId="50" xfId="45" applyNumberFormat="1" applyFont="1" applyBorder="1" applyAlignment="1" applyProtection="1">
      <alignment/>
      <protection locked="0"/>
    </xf>
    <xf numFmtId="0" fontId="22" fillId="0" borderId="54" xfId="60" applyFont="1" applyBorder="1">
      <alignment/>
      <protection/>
    </xf>
    <xf numFmtId="0" fontId="22" fillId="0" borderId="50" xfId="60" applyFont="1" applyBorder="1">
      <alignment/>
      <protection/>
    </xf>
    <xf numFmtId="0" fontId="22" fillId="36" borderId="54" xfId="60" applyFont="1" applyFill="1" applyBorder="1" applyAlignment="1">
      <alignment horizontal="center"/>
      <protection/>
    </xf>
    <xf numFmtId="182" fontId="22" fillId="0" borderId="50" xfId="45" applyNumberFormat="1" applyFont="1" applyBorder="1" applyAlignment="1" applyProtection="1">
      <alignment/>
      <protection locked="0"/>
    </xf>
    <xf numFmtId="1" fontId="22" fillId="0" borderId="0" xfId="0" applyFont="1" applyAlignment="1">
      <alignment/>
    </xf>
    <xf numFmtId="0" fontId="22" fillId="0" borderId="56" xfId="60" applyFont="1" applyBorder="1">
      <alignment/>
      <protection/>
    </xf>
    <xf numFmtId="0" fontId="22" fillId="0" borderId="52" xfId="60" applyFont="1" applyFill="1" applyBorder="1">
      <alignment/>
      <protection/>
    </xf>
    <xf numFmtId="0" fontId="22" fillId="36" borderId="56" xfId="60" applyFont="1" applyFill="1" applyBorder="1" applyAlignment="1">
      <alignment horizontal="center"/>
      <protection/>
    </xf>
    <xf numFmtId="182" fontId="22" fillId="0" borderId="52" xfId="45" applyNumberFormat="1" applyFont="1" applyFill="1" applyBorder="1" applyAlignment="1" applyProtection="1">
      <alignment/>
      <protection locked="0"/>
    </xf>
    <xf numFmtId="1" fontId="22" fillId="0" borderId="0" xfId="0" applyFont="1" applyBorder="1" applyAlignment="1">
      <alignment/>
    </xf>
    <xf numFmtId="1" fontId="5" fillId="0" borderId="23" xfId="0" applyFont="1" applyBorder="1" applyAlignment="1">
      <alignment/>
    </xf>
    <xf numFmtId="1" fontId="5" fillId="0" borderId="25" xfId="0" applyFont="1" applyBorder="1" applyAlignment="1">
      <alignment/>
    </xf>
    <xf numFmtId="1" fontId="24" fillId="0" borderId="24" xfId="0" applyFont="1" applyBorder="1" applyAlignment="1">
      <alignment/>
    </xf>
    <xf numFmtId="1" fontId="24" fillId="0" borderId="16" xfId="0" applyFont="1" applyBorder="1" applyAlignment="1">
      <alignment/>
    </xf>
    <xf numFmtId="1" fontId="5" fillId="0" borderId="23" xfId="0" applyFont="1" applyBorder="1" applyAlignment="1">
      <alignment horizontal="left"/>
    </xf>
    <xf numFmtId="1" fontId="25" fillId="0" borderId="11" xfId="0" applyFont="1" applyBorder="1" applyAlignment="1">
      <alignment/>
    </xf>
    <xf numFmtId="43" fontId="11" fillId="0" borderId="26" xfId="44" applyFont="1" applyFill="1" applyBorder="1" applyAlignment="1">
      <alignment/>
    </xf>
    <xf numFmtId="0" fontId="0" fillId="0" borderId="18" xfId="60" applyFont="1" applyBorder="1">
      <alignment/>
      <protection/>
    </xf>
    <xf numFmtId="1" fontId="5" fillId="0" borderId="0" xfId="0" applyFont="1" applyBorder="1" applyAlignment="1">
      <alignment horizontal="left"/>
    </xf>
    <xf numFmtId="1" fontId="24" fillId="0" borderId="0" xfId="0" applyFont="1" applyBorder="1" applyAlignment="1">
      <alignment/>
    </xf>
    <xf numFmtId="1" fontId="9" fillId="0" borderId="65" xfId="0" applyFont="1" applyBorder="1" applyAlignment="1">
      <alignment/>
    </xf>
    <xf numFmtId="1" fontId="11" fillId="0" borderId="66" xfId="0" applyFont="1" applyBorder="1" applyAlignment="1">
      <alignment horizontal="center"/>
    </xf>
    <xf numFmtId="1" fontId="9" fillId="0" borderId="66" xfId="0" applyFont="1" applyBorder="1" applyAlignment="1">
      <alignment/>
    </xf>
    <xf numFmtId="1" fontId="9" fillId="0" borderId="67" xfId="0" applyFont="1" applyBorder="1" applyAlignment="1">
      <alignment/>
    </xf>
    <xf numFmtId="1" fontId="9" fillId="0" borderId="68" xfId="0" applyFont="1" applyBorder="1" applyAlignment="1">
      <alignment/>
    </xf>
    <xf numFmtId="1" fontId="9" fillId="0" borderId="68" xfId="0" applyFont="1" applyBorder="1" applyAlignment="1">
      <alignment horizontal="center"/>
    </xf>
    <xf numFmtId="1" fontId="9" fillId="0" borderId="69" xfId="0" applyFont="1" applyBorder="1" applyAlignment="1">
      <alignment/>
    </xf>
    <xf numFmtId="1" fontId="9" fillId="0" borderId="66" xfId="0" applyFont="1" applyBorder="1" applyAlignment="1">
      <alignment horizontal="center"/>
    </xf>
    <xf numFmtId="1" fontId="9" fillId="0" borderId="58" xfId="0" applyFont="1" applyBorder="1" applyAlignment="1">
      <alignment/>
    </xf>
    <xf numFmtId="1" fontId="9" fillId="0" borderId="70" xfId="0" applyFont="1" applyBorder="1" applyAlignment="1">
      <alignment/>
    </xf>
    <xf numFmtId="1" fontId="5" fillId="0" borderId="15" xfId="0" applyFont="1" applyBorder="1" applyAlignment="1">
      <alignment horizontal="center"/>
    </xf>
    <xf numFmtId="1" fontId="5" fillId="0" borderId="24" xfId="0" applyFont="1" applyBorder="1" applyAlignment="1">
      <alignment horizontal="center"/>
    </xf>
    <xf numFmtId="1" fontId="5" fillId="0" borderId="16" xfId="0" applyFont="1" applyBorder="1" applyAlignment="1">
      <alignment horizontal="center"/>
    </xf>
    <xf numFmtId="1" fontId="5" fillId="0" borderId="0" xfId="0" applyFont="1" applyBorder="1" applyAlignment="1">
      <alignment horizontal="center"/>
    </xf>
    <xf numFmtId="1" fontId="5" fillId="0" borderId="25" xfId="0" applyFont="1" applyBorder="1" applyAlignment="1">
      <alignment horizontal="center"/>
    </xf>
    <xf numFmtId="1" fontId="23" fillId="0" borderId="0" xfId="0" applyFont="1" applyBorder="1" applyAlignment="1">
      <alignment horizontal="center"/>
    </xf>
    <xf numFmtId="1" fontId="5" fillId="0" borderId="23" xfId="0" applyFont="1" applyBorder="1" applyAlignment="1">
      <alignment horizontal="center"/>
    </xf>
    <xf numFmtId="1" fontId="24" fillId="0" borderId="24" xfId="0" applyFont="1" applyBorder="1" applyAlignment="1">
      <alignment horizontal="center"/>
    </xf>
    <xf numFmtId="1" fontId="24" fillId="0" borderId="16" xfId="0" applyFont="1" applyBorder="1" applyAlignment="1">
      <alignment horizontal="center"/>
    </xf>
    <xf numFmtId="0" fontId="5" fillId="0" borderId="71" xfId="60" applyFont="1" applyBorder="1" applyAlignment="1">
      <alignment horizontal="center" vertical="center" wrapText="1"/>
      <protection/>
    </xf>
    <xf numFmtId="0" fontId="5" fillId="0" borderId="72" xfId="60" applyFont="1" applyBorder="1" applyAlignment="1">
      <alignment horizontal="center" vertical="center" wrapText="1"/>
      <protection/>
    </xf>
    <xf numFmtId="0" fontId="5" fillId="0" borderId="73" xfId="60" applyFont="1" applyBorder="1" applyAlignment="1">
      <alignment horizontal="center" vertical="center" wrapText="1"/>
      <protection/>
    </xf>
    <xf numFmtId="0" fontId="5" fillId="0" borderId="74" xfId="60" applyFont="1" applyBorder="1" applyAlignment="1">
      <alignment horizontal="center" vertical="center" wrapText="1"/>
      <protection/>
    </xf>
    <xf numFmtId="1" fontId="24" fillId="0" borderId="0" xfId="0" applyFont="1" applyBorder="1" applyAlignment="1">
      <alignment horizontal="center"/>
    </xf>
    <xf numFmtId="1" fontId="5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lanci Albavia" xfId="44"/>
    <cellStyle name="Comma_Profit &amp; Loss acc. Albavi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letë1" xfId="59"/>
    <cellStyle name="Normal_Profit &amp; Loss acc. Albavi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2:L49"/>
  <sheetViews>
    <sheetView tabSelected="1" zoomScalePageLayoutView="0" workbookViewId="0" topLeftCell="A15">
      <selection activeCell="I21" sqref="I21"/>
    </sheetView>
  </sheetViews>
  <sheetFormatPr defaultColWidth="9.140625" defaultRowHeight="12.75"/>
  <cols>
    <col min="1" max="1" width="3.28125" style="0" customWidth="1"/>
    <col min="2" max="2" width="3.7109375" style="0" customWidth="1"/>
    <col min="7" max="7" width="4.28125" style="0" customWidth="1"/>
    <col min="11" max="11" width="8.28125" style="0" customWidth="1"/>
    <col min="12" max="12" width="3.7109375" style="0" customWidth="1"/>
  </cols>
  <sheetData>
    <row r="2" spans="2:12" ht="12.75">
      <c r="B2" s="6"/>
      <c r="C2" s="19"/>
      <c r="D2" s="19"/>
      <c r="E2" s="19"/>
      <c r="F2" s="19"/>
      <c r="G2" s="19"/>
      <c r="H2" s="19"/>
      <c r="I2" s="19"/>
      <c r="J2" s="19"/>
      <c r="K2" s="19"/>
      <c r="L2" s="9"/>
    </row>
    <row r="3" spans="2:12" ht="12.75">
      <c r="B3" s="20"/>
      <c r="C3" s="5"/>
      <c r="D3" s="5"/>
      <c r="E3" s="5"/>
      <c r="F3" s="5"/>
      <c r="G3" s="5"/>
      <c r="H3" s="5"/>
      <c r="I3" s="5"/>
      <c r="J3" s="5"/>
      <c r="K3" s="5"/>
      <c r="L3" s="22"/>
    </row>
    <row r="4" spans="2:12" ht="12.75">
      <c r="B4" s="20"/>
      <c r="C4" s="5"/>
      <c r="D4" s="5"/>
      <c r="E4" s="5"/>
      <c r="F4" s="5"/>
      <c r="G4" s="5"/>
      <c r="H4" s="5"/>
      <c r="I4" s="5"/>
      <c r="J4" s="5"/>
      <c r="K4" s="5"/>
      <c r="L4" s="22"/>
    </row>
    <row r="5" spans="2:12" ht="12.75">
      <c r="B5" s="20"/>
      <c r="C5" s="5"/>
      <c r="D5" s="5"/>
      <c r="E5" s="5"/>
      <c r="F5" s="5"/>
      <c r="G5" s="5"/>
      <c r="H5" s="5"/>
      <c r="I5" s="5"/>
      <c r="J5" s="5"/>
      <c r="K5" s="5"/>
      <c r="L5" s="22"/>
    </row>
    <row r="6" spans="2:12" ht="12.75">
      <c r="B6" s="20"/>
      <c r="C6" s="5"/>
      <c r="D6" s="5"/>
      <c r="E6" s="5"/>
      <c r="F6" s="5"/>
      <c r="G6" s="5"/>
      <c r="H6" s="5"/>
      <c r="I6" s="5"/>
      <c r="J6" s="5"/>
      <c r="K6" s="5"/>
      <c r="L6" s="22"/>
    </row>
    <row r="7" spans="2:12" ht="33.75">
      <c r="B7" s="20"/>
      <c r="C7" s="225" t="s">
        <v>305</v>
      </c>
      <c r="D7" s="225"/>
      <c r="E7" s="225"/>
      <c r="F7" s="225"/>
      <c r="G7" s="225"/>
      <c r="H7" s="225"/>
      <c r="I7" s="225"/>
      <c r="J7" s="225"/>
      <c r="K7" s="225"/>
      <c r="L7" s="22"/>
    </row>
    <row r="8" spans="2:12" ht="12.75">
      <c r="B8" s="20"/>
      <c r="C8" s="5"/>
      <c r="D8" s="5"/>
      <c r="E8" s="5"/>
      <c r="F8" s="5"/>
      <c r="G8" s="5"/>
      <c r="H8" s="5"/>
      <c r="I8" s="5"/>
      <c r="J8" s="5"/>
      <c r="K8" s="5"/>
      <c r="L8" s="22"/>
    </row>
    <row r="9" spans="2:12" ht="12.75">
      <c r="B9" s="20"/>
      <c r="C9" s="5"/>
      <c r="D9" s="5"/>
      <c r="E9" s="5"/>
      <c r="F9" s="5"/>
      <c r="G9" s="5"/>
      <c r="H9" s="5"/>
      <c r="I9" s="5"/>
      <c r="J9" s="5"/>
      <c r="K9" s="5"/>
      <c r="L9" s="22"/>
    </row>
    <row r="10" spans="2:12" ht="12.75">
      <c r="B10" s="226" t="s">
        <v>306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2:12" ht="12.75">
      <c r="B11" s="226" t="s">
        <v>307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2:12" ht="12.75">
      <c r="B12" s="20"/>
      <c r="C12" s="5"/>
      <c r="D12" s="5"/>
      <c r="E12" s="5"/>
      <c r="F12" s="5"/>
      <c r="G12" s="5"/>
      <c r="H12" s="5"/>
      <c r="I12" s="5"/>
      <c r="J12" s="5"/>
      <c r="K12" s="5"/>
      <c r="L12" s="22"/>
    </row>
    <row r="13" spans="2:12" ht="12.75">
      <c r="B13" s="20"/>
      <c r="C13" s="5"/>
      <c r="D13" s="5"/>
      <c r="E13" s="5"/>
      <c r="F13" s="5"/>
      <c r="G13" s="5"/>
      <c r="H13" s="5"/>
      <c r="I13" s="5"/>
      <c r="J13" s="5"/>
      <c r="K13" s="5"/>
      <c r="L13" s="22"/>
    </row>
    <row r="14" spans="2:12" ht="12.75">
      <c r="B14" s="20"/>
      <c r="C14" s="5"/>
      <c r="D14" s="5"/>
      <c r="E14" s="5"/>
      <c r="F14" s="5"/>
      <c r="G14" s="5"/>
      <c r="H14" s="5"/>
      <c r="I14" s="5"/>
      <c r="J14" s="5"/>
      <c r="K14" s="5"/>
      <c r="L14" s="22"/>
    </row>
    <row r="15" spans="2:12" ht="12.75">
      <c r="B15" s="20"/>
      <c r="C15" s="5"/>
      <c r="D15" s="5"/>
      <c r="E15" s="5"/>
      <c r="F15" s="5"/>
      <c r="G15" s="5"/>
      <c r="H15" s="5"/>
      <c r="I15" s="5"/>
      <c r="J15" s="5"/>
      <c r="K15" s="5"/>
      <c r="L15" s="22"/>
    </row>
    <row r="16" spans="2:12" ht="12.75">
      <c r="B16" s="20"/>
      <c r="C16" s="5"/>
      <c r="D16" s="5"/>
      <c r="E16" s="5"/>
      <c r="F16" s="5"/>
      <c r="G16" s="5"/>
      <c r="H16" s="5"/>
      <c r="I16" s="5"/>
      <c r="J16" s="5"/>
      <c r="K16" s="5"/>
      <c r="L16" s="22"/>
    </row>
    <row r="17" spans="2:12" ht="12.75">
      <c r="B17" s="20"/>
      <c r="C17" s="5"/>
      <c r="D17" s="5"/>
      <c r="E17" s="5"/>
      <c r="F17" s="5"/>
      <c r="G17" s="5"/>
      <c r="H17" s="5"/>
      <c r="I17" s="5"/>
      <c r="J17" s="5"/>
      <c r="K17" s="5"/>
      <c r="L17" s="22"/>
    </row>
    <row r="18" spans="2:12" ht="12.75">
      <c r="B18" s="20"/>
      <c r="C18" s="5"/>
      <c r="D18" s="5"/>
      <c r="E18" s="5"/>
      <c r="F18" s="5"/>
      <c r="G18" s="5"/>
      <c r="H18" s="5"/>
      <c r="I18" s="5"/>
      <c r="J18" s="5"/>
      <c r="K18" s="5"/>
      <c r="L18" s="22"/>
    </row>
    <row r="19" spans="2:12" ht="12.75">
      <c r="B19" s="20"/>
      <c r="C19" s="5"/>
      <c r="D19" s="5"/>
      <c r="E19" s="5"/>
      <c r="F19" s="5"/>
      <c r="G19" s="5"/>
      <c r="H19" s="5"/>
      <c r="I19" s="5"/>
      <c r="J19" s="5"/>
      <c r="K19" s="5"/>
      <c r="L19" s="22"/>
    </row>
    <row r="20" spans="2:12" ht="12.75">
      <c r="B20" s="20"/>
      <c r="C20" s="5"/>
      <c r="D20" s="5"/>
      <c r="E20" s="5"/>
      <c r="F20" s="5"/>
      <c r="G20" s="5"/>
      <c r="H20" s="5"/>
      <c r="I20" s="5"/>
      <c r="J20" s="5"/>
      <c r="K20" s="5"/>
      <c r="L20" s="22"/>
    </row>
    <row r="21" spans="2:12" ht="12.75">
      <c r="B21" s="20"/>
      <c r="C21" s="5"/>
      <c r="D21" s="5"/>
      <c r="E21" s="5"/>
      <c r="F21" s="5"/>
      <c r="G21" s="5"/>
      <c r="H21" s="5"/>
      <c r="I21" s="5"/>
      <c r="J21" s="5"/>
      <c r="K21" s="5"/>
      <c r="L21" s="22"/>
    </row>
    <row r="22" spans="2:12" ht="12.75">
      <c r="B22" s="20"/>
      <c r="C22" s="5"/>
      <c r="D22" s="5"/>
      <c r="E22" s="5"/>
      <c r="F22" s="5"/>
      <c r="G22" s="5"/>
      <c r="H22" s="5"/>
      <c r="I22" s="5"/>
      <c r="J22" s="5"/>
      <c r="K22" s="5"/>
      <c r="L22" s="22"/>
    </row>
    <row r="23" spans="2:12" ht="12.75">
      <c r="B23" s="20"/>
      <c r="C23" s="5"/>
      <c r="D23" s="5"/>
      <c r="E23" s="5"/>
      <c r="F23" s="5"/>
      <c r="G23" s="5"/>
      <c r="H23" s="5"/>
      <c r="I23" s="5"/>
      <c r="J23" s="5"/>
      <c r="K23" s="5"/>
      <c r="L23" s="22"/>
    </row>
    <row r="24" spans="2:12" ht="12.75">
      <c r="B24" s="20"/>
      <c r="C24" s="5"/>
      <c r="D24" s="5"/>
      <c r="E24" s="5"/>
      <c r="F24" s="5"/>
      <c r="G24" s="5"/>
      <c r="H24" s="5"/>
      <c r="I24" s="5"/>
      <c r="J24" s="5"/>
      <c r="K24" s="5"/>
      <c r="L24" s="22"/>
    </row>
    <row r="25" spans="1:12" ht="19.5">
      <c r="A25" s="182"/>
      <c r="B25" s="20"/>
      <c r="C25" s="5"/>
      <c r="D25" s="5"/>
      <c r="E25" s="5"/>
      <c r="F25" s="5"/>
      <c r="G25" s="5"/>
      <c r="H25" s="5"/>
      <c r="I25" s="5"/>
      <c r="J25" s="5"/>
      <c r="K25" s="5"/>
      <c r="L25" s="22"/>
    </row>
    <row r="26" spans="2:12" ht="12.75">
      <c r="B26" s="20"/>
      <c r="C26" s="6"/>
      <c r="D26" s="19"/>
      <c r="E26" s="19"/>
      <c r="F26" s="9"/>
      <c r="G26" s="5"/>
      <c r="H26" s="6"/>
      <c r="I26" s="19"/>
      <c r="J26" s="19"/>
      <c r="K26" s="9"/>
      <c r="L26" s="22"/>
    </row>
    <row r="27" spans="2:12" ht="12.75">
      <c r="B27" s="20"/>
      <c r="C27" s="226" t="s">
        <v>308</v>
      </c>
      <c r="D27" s="223"/>
      <c r="E27" s="223"/>
      <c r="F27" s="224"/>
      <c r="G27" s="5"/>
      <c r="H27" s="226" t="s">
        <v>313</v>
      </c>
      <c r="I27" s="223"/>
      <c r="J27" s="223"/>
      <c r="K27" s="224"/>
      <c r="L27" s="22"/>
    </row>
    <row r="28" spans="2:12" ht="12.75">
      <c r="B28" s="20"/>
      <c r="C28" s="200"/>
      <c r="D28" s="12"/>
      <c r="E28" s="12"/>
      <c r="F28" s="201"/>
      <c r="G28" s="5"/>
      <c r="H28" s="200"/>
      <c r="I28" s="12"/>
      <c r="J28" s="12"/>
      <c r="K28" s="201"/>
      <c r="L28" s="22"/>
    </row>
    <row r="29" spans="2:12" ht="12.75">
      <c r="B29" s="20"/>
      <c r="C29" s="200"/>
      <c r="D29" s="12"/>
      <c r="E29" s="12"/>
      <c r="F29" s="201"/>
      <c r="G29" s="5"/>
      <c r="H29" s="200"/>
      <c r="I29" s="12"/>
      <c r="J29" s="12"/>
      <c r="K29" s="201"/>
      <c r="L29" s="22"/>
    </row>
    <row r="30" spans="2:12" ht="12.75">
      <c r="B30" s="20"/>
      <c r="C30" s="204" t="s">
        <v>309</v>
      </c>
      <c r="D30" s="227" t="s">
        <v>327</v>
      </c>
      <c r="E30" s="227"/>
      <c r="F30" s="228"/>
      <c r="G30" s="5"/>
      <c r="H30" s="200"/>
      <c r="I30" s="12"/>
      <c r="J30" s="12" t="s">
        <v>315</v>
      </c>
      <c r="K30" s="201"/>
      <c r="L30" s="22"/>
    </row>
    <row r="31" spans="2:12" ht="12.75">
      <c r="B31" s="20"/>
      <c r="C31" s="200"/>
      <c r="D31" s="12"/>
      <c r="E31" s="12"/>
      <c r="F31" s="201"/>
      <c r="G31" s="5"/>
      <c r="H31" s="226" t="s">
        <v>314</v>
      </c>
      <c r="I31" s="223"/>
      <c r="J31" s="12"/>
      <c r="K31" s="201"/>
      <c r="L31" s="22"/>
    </row>
    <row r="32" spans="2:12" ht="12.75">
      <c r="B32" s="20"/>
      <c r="C32" s="200" t="s">
        <v>304</v>
      </c>
      <c r="D32" s="227" t="s">
        <v>328</v>
      </c>
      <c r="E32" s="227"/>
      <c r="F32" s="228"/>
      <c r="G32" s="5"/>
      <c r="H32" s="200"/>
      <c r="I32" s="12"/>
      <c r="J32" s="12" t="s">
        <v>316</v>
      </c>
      <c r="K32" s="201"/>
      <c r="L32" s="22"/>
    </row>
    <row r="33" spans="2:12" ht="12.75">
      <c r="B33" s="20"/>
      <c r="C33" s="200"/>
      <c r="D33" s="12"/>
      <c r="E33" s="12"/>
      <c r="F33" s="201"/>
      <c r="G33" s="5"/>
      <c r="H33" s="200"/>
      <c r="I33" s="12"/>
      <c r="J33" s="12"/>
      <c r="K33" s="201"/>
      <c r="L33" s="22"/>
    </row>
    <row r="34" spans="2:12" ht="12.75">
      <c r="B34" s="20"/>
      <c r="C34" s="200" t="s">
        <v>310</v>
      </c>
      <c r="D34" s="227" t="s">
        <v>320</v>
      </c>
      <c r="E34" s="227"/>
      <c r="F34" s="228"/>
      <c r="G34" s="5"/>
      <c r="H34" s="200" t="s">
        <v>321</v>
      </c>
      <c r="I34" s="12"/>
      <c r="J34" s="223" t="s">
        <v>82</v>
      </c>
      <c r="K34" s="224"/>
      <c r="L34" s="22"/>
    </row>
    <row r="35" spans="2:12" ht="12.75">
      <c r="B35" s="20"/>
      <c r="C35" s="200"/>
      <c r="D35" s="12"/>
      <c r="E35" s="12"/>
      <c r="F35" s="201"/>
      <c r="G35" s="5"/>
      <c r="H35" s="200"/>
      <c r="I35" s="12"/>
      <c r="J35" s="12"/>
      <c r="K35" s="201"/>
      <c r="L35" s="22"/>
    </row>
    <row r="36" spans="2:12" ht="12.75">
      <c r="B36" s="20"/>
      <c r="C36" s="200" t="s">
        <v>83</v>
      </c>
      <c r="D36" s="12"/>
      <c r="E36" s="227">
        <v>2000</v>
      </c>
      <c r="F36" s="228"/>
      <c r="G36" s="5"/>
      <c r="H36" s="200" t="s">
        <v>319</v>
      </c>
      <c r="I36" s="12"/>
      <c r="J36" s="12"/>
      <c r="K36" s="201"/>
      <c r="L36" s="22"/>
    </row>
    <row r="37" spans="2:12" ht="12.75">
      <c r="B37" s="20"/>
      <c r="C37" s="200"/>
      <c r="D37" s="12"/>
      <c r="E37" s="12"/>
      <c r="F37" s="201"/>
      <c r="G37" s="5"/>
      <c r="H37" s="200"/>
      <c r="I37" s="12"/>
      <c r="J37" s="12"/>
      <c r="K37" s="201"/>
      <c r="L37" s="22"/>
    </row>
    <row r="38" spans="2:12" ht="12.75">
      <c r="B38" s="20"/>
      <c r="C38" s="200" t="s">
        <v>311</v>
      </c>
      <c r="D38" s="12"/>
      <c r="E38" s="202"/>
      <c r="F38" s="203"/>
      <c r="G38" s="5"/>
      <c r="H38" s="200" t="s">
        <v>317</v>
      </c>
      <c r="I38" s="12"/>
      <c r="J38" s="12"/>
      <c r="K38" s="201"/>
      <c r="L38" s="22"/>
    </row>
    <row r="39" spans="2:12" ht="12.75">
      <c r="B39" s="20"/>
      <c r="C39" s="200"/>
      <c r="D39" s="12"/>
      <c r="E39" s="12"/>
      <c r="F39" s="201"/>
      <c r="G39" s="5"/>
      <c r="H39" s="226" t="s">
        <v>330</v>
      </c>
      <c r="I39" s="223"/>
      <c r="J39" s="12" t="s">
        <v>331</v>
      </c>
      <c r="K39" s="201"/>
      <c r="L39" s="22"/>
    </row>
    <row r="40" spans="2:12" ht="12.75">
      <c r="B40" s="20"/>
      <c r="C40" s="200" t="s">
        <v>312</v>
      </c>
      <c r="D40" s="12"/>
      <c r="E40" s="202"/>
      <c r="F40" s="203"/>
      <c r="G40" s="5"/>
      <c r="H40" s="200"/>
      <c r="I40" s="12"/>
      <c r="J40" s="12"/>
      <c r="K40" s="201"/>
      <c r="L40" s="22"/>
    </row>
    <row r="41" spans="2:12" ht="12.75">
      <c r="B41" s="20"/>
      <c r="C41" s="200"/>
      <c r="D41" s="12"/>
      <c r="E41" s="12"/>
      <c r="F41" s="201"/>
      <c r="G41" s="5"/>
      <c r="H41" s="200"/>
      <c r="I41" s="12"/>
      <c r="J41" s="12"/>
      <c r="K41" s="201"/>
      <c r="L41" s="22"/>
    </row>
    <row r="42" spans="2:12" ht="12.75">
      <c r="B42" s="20"/>
      <c r="C42" s="220" t="s">
        <v>329</v>
      </c>
      <c r="D42" s="221"/>
      <c r="E42" s="221"/>
      <c r="F42" s="222"/>
      <c r="G42" s="5"/>
      <c r="H42" s="200" t="s">
        <v>318</v>
      </c>
      <c r="I42" s="12"/>
      <c r="J42" s="12"/>
      <c r="K42" s="201"/>
      <c r="L42" s="22"/>
    </row>
    <row r="43" spans="2:12" ht="12.75">
      <c r="B43" s="20"/>
      <c r="C43" s="20"/>
      <c r="D43" s="5"/>
      <c r="E43" s="5"/>
      <c r="F43" s="22"/>
      <c r="G43" s="5"/>
      <c r="H43" s="200"/>
      <c r="I43" s="12"/>
      <c r="J43" s="12"/>
      <c r="K43" s="201"/>
      <c r="L43" s="22"/>
    </row>
    <row r="44" spans="2:12" ht="12.75">
      <c r="B44" s="20"/>
      <c r="C44" s="220"/>
      <c r="D44" s="221"/>
      <c r="E44" s="221"/>
      <c r="F44" s="222"/>
      <c r="G44" s="5"/>
      <c r="H44" s="200"/>
      <c r="I44" s="12"/>
      <c r="J44" s="12"/>
      <c r="K44" s="201"/>
      <c r="L44" s="22"/>
    </row>
    <row r="45" spans="2:12" ht="12.75">
      <c r="B45" s="20"/>
      <c r="C45" s="20"/>
      <c r="D45" s="5"/>
      <c r="E45" s="5"/>
      <c r="F45" s="22"/>
      <c r="G45" s="5"/>
      <c r="H45" s="20"/>
      <c r="I45" s="5"/>
      <c r="J45" s="5"/>
      <c r="K45" s="22"/>
      <c r="L45" s="22"/>
    </row>
    <row r="46" spans="2:12" ht="12.75">
      <c r="B46" s="20"/>
      <c r="C46" s="7"/>
      <c r="D46" s="21"/>
      <c r="E46" s="21"/>
      <c r="F46" s="8"/>
      <c r="G46" s="5"/>
      <c r="H46" s="7"/>
      <c r="I46" s="21"/>
      <c r="J46" s="21"/>
      <c r="K46" s="8"/>
      <c r="L46" s="22"/>
    </row>
    <row r="47" spans="2:12" ht="12.75">
      <c r="B47" s="20"/>
      <c r="C47" s="5"/>
      <c r="D47" s="5"/>
      <c r="E47" s="5"/>
      <c r="F47" s="5"/>
      <c r="G47" s="5"/>
      <c r="H47" s="5"/>
      <c r="I47" s="5"/>
      <c r="J47" s="5"/>
      <c r="K47" s="5"/>
      <c r="L47" s="22"/>
    </row>
    <row r="48" spans="2:12" ht="12.75">
      <c r="B48" s="20"/>
      <c r="C48" s="5"/>
      <c r="D48" s="5"/>
      <c r="E48" s="5"/>
      <c r="F48" s="5"/>
      <c r="G48" s="5"/>
      <c r="H48" s="5"/>
      <c r="I48" s="5"/>
      <c r="J48" s="5"/>
      <c r="K48" s="5"/>
      <c r="L48" s="22"/>
    </row>
    <row r="49" spans="2:12" ht="12.75">
      <c r="B49" s="7"/>
      <c r="C49" s="21"/>
      <c r="D49" s="21"/>
      <c r="E49" s="21"/>
      <c r="F49" s="21"/>
      <c r="G49" s="21"/>
      <c r="H49" s="21"/>
      <c r="I49" s="21"/>
      <c r="J49" s="21"/>
      <c r="K49" s="21"/>
      <c r="L49" s="8"/>
    </row>
  </sheetData>
  <sheetProtection/>
  <mergeCells count="14">
    <mergeCell ref="D32:F32"/>
    <mergeCell ref="D34:F34"/>
    <mergeCell ref="E36:F36"/>
    <mergeCell ref="C42:F42"/>
    <mergeCell ref="C44:F44"/>
    <mergeCell ref="J34:K34"/>
    <mergeCell ref="C7:K7"/>
    <mergeCell ref="B10:L10"/>
    <mergeCell ref="H39:I39"/>
    <mergeCell ref="B11:L11"/>
    <mergeCell ref="C27:F27"/>
    <mergeCell ref="H27:K27"/>
    <mergeCell ref="H31:I31"/>
    <mergeCell ref="D30:F30"/>
  </mergeCells>
  <printOptions/>
  <pageMargins left="0.27" right="0.45" top="0.28" bottom="0.49" header="0.28" footer="0.5"/>
  <pageSetup horizontalDpi="600" verticalDpi="600" orientation="portrait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J38"/>
  <sheetViews>
    <sheetView zoomScalePageLayoutView="0" workbookViewId="0" topLeftCell="A7">
      <selection activeCell="C51" sqref="C51"/>
    </sheetView>
  </sheetViews>
  <sheetFormatPr defaultColWidth="9.140625" defaultRowHeight="12.75"/>
  <cols>
    <col min="1" max="1" width="39.7109375" style="0" customWidth="1"/>
    <col min="2" max="2" width="10.421875" style="0" customWidth="1"/>
    <col min="3" max="3" width="7.00390625" style="0" customWidth="1"/>
    <col min="4" max="4" width="10.57421875" style="0" customWidth="1"/>
    <col min="5" max="5" width="9.00390625" style="0" customWidth="1"/>
    <col min="6" max="6" width="10.8515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9.57421875" style="0" customWidth="1"/>
  </cols>
  <sheetData>
    <row r="1" spans="1:10" ht="13.5" thickBot="1">
      <c r="A1" s="3" t="s">
        <v>266</v>
      </c>
      <c r="B1" s="15" t="s">
        <v>264</v>
      </c>
      <c r="C1" s="15"/>
      <c r="D1" s="15"/>
      <c r="E1" s="15"/>
      <c r="F1" s="15"/>
      <c r="G1" s="15"/>
      <c r="H1" s="15"/>
      <c r="I1" s="15"/>
      <c r="J1" s="171"/>
    </row>
    <row r="2" spans="1:10" ht="12.75">
      <c r="A2" s="10"/>
      <c r="B2" s="172" t="s">
        <v>110</v>
      </c>
      <c r="C2" s="173" t="s">
        <v>222</v>
      </c>
      <c r="D2" s="172" t="s">
        <v>223</v>
      </c>
      <c r="E2" s="173" t="s">
        <v>226</v>
      </c>
      <c r="F2" s="172" t="s">
        <v>226</v>
      </c>
      <c r="G2" s="173" t="s">
        <v>235</v>
      </c>
      <c r="H2" s="172" t="s">
        <v>237</v>
      </c>
      <c r="I2" s="173" t="s">
        <v>235</v>
      </c>
      <c r="J2" s="174" t="s">
        <v>239</v>
      </c>
    </row>
    <row r="3" spans="1:10" ht="12.75">
      <c r="A3" s="10"/>
      <c r="B3" s="175" t="s">
        <v>220</v>
      </c>
      <c r="C3" s="176" t="s">
        <v>79</v>
      </c>
      <c r="D3" s="175" t="s">
        <v>224</v>
      </c>
      <c r="E3" s="176" t="s">
        <v>227</v>
      </c>
      <c r="F3" s="175" t="s">
        <v>230</v>
      </c>
      <c r="G3" s="176" t="s">
        <v>79</v>
      </c>
      <c r="H3" s="175" t="s">
        <v>224</v>
      </c>
      <c r="I3" s="176" t="s">
        <v>79</v>
      </c>
      <c r="J3" s="177"/>
    </row>
    <row r="4" spans="1:10" ht="12.75">
      <c r="A4" s="10"/>
      <c r="B4" s="175"/>
      <c r="C4" s="176" t="s">
        <v>221</v>
      </c>
      <c r="D4" s="175" t="s">
        <v>225</v>
      </c>
      <c r="E4" s="176" t="s">
        <v>228</v>
      </c>
      <c r="F4" s="175" t="s">
        <v>231</v>
      </c>
      <c r="G4" s="176" t="s">
        <v>236</v>
      </c>
      <c r="H4" s="175" t="s">
        <v>238</v>
      </c>
      <c r="I4" s="176" t="s">
        <v>322</v>
      </c>
      <c r="J4" s="177"/>
    </row>
    <row r="5" spans="1:10" ht="12.75">
      <c r="A5" s="10"/>
      <c r="B5" s="175"/>
      <c r="C5" s="176"/>
      <c r="D5" s="175"/>
      <c r="E5" s="176" t="s">
        <v>229</v>
      </c>
      <c r="F5" s="175" t="s">
        <v>232</v>
      </c>
      <c r="G5" s="176"/>
      <c r="H5" s="175"/>
      <c r="I5" s="176" t="s">
        <v>323</v>
      </c>
      <c r="J5" s="177"/>
    </row>
    <row r="6" spans="1:10" ht="12.75">
      <c r="A6" s="10"/>
      <c r="B6" s="11"/>
      <c r="C6" s="178"/>
      <c r="D6" s="11"/>
      <c r="E6" s="178"/>
      <c r="F6" s="175" t="s">
        <v>233</v>
      </c>
      <c r="G6" s="178"/>
      <c r="H6" s="11"/>
      <c r="I6" s="178"/>
      <c r="J6" s="179"/>
    </row>
    <row r="7" spans="1:10" ht="13.5" thickBot="1">
      <c r="A7" s="4"/>
      <c r="B7" s="16"/>
      <c r="C7" s="17"/>
      <c r="D7" s="16"/>
      <c r="E7" s="17"/>
      <c r="F7" s="180" t="s">
        <v>234</v>
      </c>
      <c r="G7" s="17"/>
      <c r="H7" s="16"/>
      <c r="I7" s="17"/>
      <c r="J7" s="181"/>
    </row>
    <row r="8" spans="1:10" ht="13.5">
      <c r="A8" s="169" t="s">
        <v>324</v>
      </c>
      <c r="B8" s="2">
        <v>7888000</v>
      </c>
      <c r="C8" s="2" t="s">
        <v>243</v>
      </c>
      <c r="D8" s="2" t="s">
        <v>244</v>
      </c>
      <c r="E8" s="2">
        <v>406665</v>
      </c>
      <c r="F8" s="2" t="s">
        <v>244</v>
      </c>
      <c r="G8" s="2">
        <v>3500000</v>
      </c>
      <c r="H8" s="2"/>
      <c r="I8" s="2">
        <v>1852292</v>
      </c>
      <c r="J8" s="2">
        <v>13646957</v>
      </c>
    </row>
    <row r="9" spans="1:10" ht="12.75">
      <c r="A9" s="1" t="s">
        <v>240</v>
      </c>
      <c r="B9" s="1"/>
      <c r="C9" s="1"/>
      <c r="D9" s="2"/>
      <c r="E9" s="1"/>
      <c r="F9" s="2"/>
      <c r="G9" s="2" t="s">
        <v>244</v>
      </c>
      <c r="H9" s="2"/>
      <c r="I9" s="2"/>
      <c r="J9" s="2" t="s">
        <v>244</v>
      </c>
    </row>
    <row r="10" spans="1:10" ht="13.5">
      <c r="A10" s="168" t="s">
        <v>241</v>
      </c>
      <c r="B10" s="1" t="s">
        <v>243</v>
      </c>
      <c r="C10" s="1" t="s">
        <v>243</v>
      </c>
      <c r="D10" s="2" t="s">
        <v>244</v>
      </c>
      <c r="E10" s="1" t="s">
        <v>243</v>
      </c>
      <c r="F10" s="2" t="s">
        <v>244</v>
      </c>
      <c r="G10" s="1" t="s">
        <v>243</v>
      </c>
      <c r="H10" s="1"/>
      <c r="I10" s="1"/>
      <c r="J10" s="1" t="s">
        <v>243</v>
      </c>
    </row>
    <row r="11" spans="1:10" ht="12.75">
      <c r="A11" s="1" t="s">
        <v>242</v>
      </c>
      <c r="B11" s="1"/>
      <c r="C11" s="1"/>
      <c r="D11" s="1"/>
      <c r="E11" s="1"/>
      <c r="F11" s="1"/>
      <c r="G11" s="1">
        <f>G17-G8</f>
        <v>1600000</v>
      </c>
      <c r="H11" s="1"/>
      <c r="I11" s="1">
        <v>-1600000</v>
      </c>
      <c r="J11" s="1" t="s">
        <v>243</v>
      </c>
    </row>
    <row r="12" spans="1:10" ht="12.75">
      <c r="A12" s="1" t="s">
        <v>245</v>
      </c>
      <c r="B12" s="1"/>
      <c r="C12" s="1"/>
      <c r="D12" s="1"/>
      <c r="E12" s="1"/>
      <c r="F12" s="1"/>
      <c r="G12" s="1" t="s">
        <v>244</v>
      </c>
      <c r="H12" s="1"/>
      <c r="I12" s="1">
        <v>-200000</v>
      </c>
      <c r="J12" s="1">
        <v>-200000</v>
      </c>
    </row>
    <row r="13" spans="1:10" ht="12.75">
      <c r="A13" s="1" t="s">
        <v>246</v>
      </c>
      <c r="B13" s="1"/>
      <c r="C13" s="1"/>
      <c r="D13" s="1"/>
      <c r="E13" s="1">
        <v>52292</v>
      </c>
      <c r="F13" s="1"/>
      <c r="G13" s="1"/>
      <c r="H13" s="1"/>
      <c r="I13" s="1">
        <v>-52292</v>
      </c>
      <c r="J13" s="1"/>
    </row>
    <row r="14" spans="1:10" ht="12.75">
      <c r="A14" s="1" t="s">
        <v>247</v>
      </c>
      <c r="B14" s="1"/>
      <c r="C14" s="1"/>
      <c r="D14" s="1"/>
      <c r="E14" s="1" t="s">
        <v>243</v>
      </c>
      <c r="F14" s="1"/>
      <c r="G14" s="1" t="s">
        <v>244</v>
      </c>
      <c r="H14" s="1"/>
      <c r="I14" s="1"/>
      <c r="J14" s="1"/>
    </row>
    <row r="15" spans="1:10" ht="12.75">
      <c r="A15" s="13" t="s">
        <v>325</v>
      </c>
      <c r="B15" s="1"/>
      <c r="C15" s="1"/>
      <c r="D15" s="1"/>
      <c r="E15" s="1"/>
      <c r="F15" s="1"/>
      <c r="G15" s="1"/>
      <c r="H15" s="1" t="s">
        <v>243</v>
      </c>
      <c r="I15" s="1"/>
      <c r="J15" s="1">
        <v>0</v>
      </c>
    </row>
    <row r="16" spans="1:10" ht="12.75">
      <c r="A16" s="13" t="s">
        <v>248</v>
      </c>
      <c r="B16" s="1" t="s">
        <v>243</v>
      </c>
      <c r="C16" s="1" t="s">
        <v>243</v>
      </c>
      <c r="D16" s="1"/>
      <c r="E16" s="1"/>
      <c r="F16" s="1"/>
      <c r="G16" s="1"/>
      <c r="H16" s="1"/>
      <c r="I16" s="1"/>
      <c r="J16" s="1"/>
    </row>
    <row r="17" spans="1:10" ht="12.75">
      <c r="A17" s="170" t="s">
        <v>334</v>
      </c>
      <c r="B17" s="2">
        <v>7888000</v>
      </c>
      <c r="C17" s="2">
        <v>0</v>
      </c>
      <c r="D17" s="2">
        <v>0</v>
      </c>
      <c r="E17" s="2">
        <f>E13+E8</f>
        <v>458957</v>
      </c>
      <c r="F17" s="2">
        <v>0</v>
      </c>
      <c r="G17" s="2">
        <v>5100000</v>
      </c>
      <c r="H17" s="2">
        <v>0</v>
      </c>
      <c r="I17" s="2">
        <v>0</v>
      </c>
      <c r="J17" s="2">
        <f>J8+J12</f>
        <v>13446957</v>
      </c>
    </row>
    <row r="18" spans="1:10" ht="12.75">
      <c r="A18" s="13" t="s">
        <v>249</v>
      </c>
      <c r="B18" s="1"/>
      <c r="C18" s="1"/>
      <c r="D18" s="1"/>
      <c r="E18" s="1"/>
      <c r="F18" s="2"/>
      <c r="G18" s="1"/>
      <c r="H18" s="1"/>
      <c r="I18" s="1"/>
      <c r="J18" s="2" t="s">
        <v>244</v>
      </c>
    </row>
    <row r="19" spans="1:10" ht="12.75">
      <c r="A19" s="13" t="s">
        <v>242</v>
      </c>
      <c r="B19" s="1"/>
      <c r="C19" s="1"/>
      <c r="D19" s="1"/>
      <c r="E19" s="1"/>
      <c r="F19" s="1"/>
      <c r="G19" s="1"/>
      <c r="H19" s="1"/>
      <c r="I19" s="1">
        <v>3080310</v>
      </c>
      <c r="J19" s="1">
        <f>I19</f>
        <v>3080310</v>
      </c>
    </row>
    <row r="20" spans="1:10" ht="12.75">
      <c r="A20" s="13" t="s">
        <v>246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3" t="s">
        <v>250</v>
      </c>
      <c r="B21" s="1"/>
      <c r="C21" s="1"/>
      <c r="D21" s="1"/>
      <c r="E21" s="1" t="s">
        <v>243</v>
      </c>
      <c r="F21" s="1"/>
      <c r="G21" s="1" t="s">
        <v>244</v>
      </c>
      <c r="H21" s="1"/>
      <c r="I21" s="1"/>
      <c r="J21" s="1"/>
    </row>
    <row r="22" spans="1:10" ht="12.75">
      <c r="A22" s="13" t="s">
        <v>251</v>
      </c>
      <c r="B22" s="1" t="s">
        <v>243</v>
      </c>
      <c r="C22" s="1" t="s">
        <v>243</v>
      </c>
      <c r="D22" s="1"/>
      <c r="E22" s="2" t="s">
        <v>244</v>
      </c>
      <c r="F22" s="1"/>
      <c r="G22" s="2" t="s">
        <v>244</v>
      </c>
      <c r="H22" s="1"/>
      <c r="I22" s="1"/>
      <c r="J22" s="1"/>
    </row>
    <row r="23" spans="1:10" ht="12.75">
      <c r="A23" s="13" t="s">
        <v>252</v>
      </c>
      <c r="B23" s="1"/>
      <c r="C23" s="1"/>
      <c r="D23" s="1"/>
      <c r="E23" s="1"/>
      <c r="F23" s="1"/>
      <c r="G23" s="2" t="s">
        <v>244</v>
      </c>
      <c r="H23" s="1"/>
      <c r="I23" s="1"/>
      <c r="J23" s="1"/>
    </row>
    <row r="24" spans="1:10" ht="12.75">
      <c r="A24" s="13" t="s">
        <v>253</v>
      </c>
      <c r="B24" s="1" t="s">
        <v>243</v>
      </c>
      <c r="C24" s="1" t="s">
        <v>243</v>
      </c>
      <c r="D24" s="1"/>
      <c r="E24" s="1"/>
      <c r="F24" s="1"/>
      <c r="G24" s="1"/>
      <c r="H24" s="1"/>
      <c r="I24" s="1"/>
      <c r="J24" s="1"/>
    </row>
    <row r="25" spans="1:10" ht="19.5">
      <c r="A25" s="185" t="s">
        <v>267</v>
      </c>
      <c r="B25" s="2" t="s">
        <v>243</v>
      </c>
      <c r="C25" s="2" t="s">
        <v>243</v>
      </c>
      <c r="D25" s="2" t="s">
        <v>244</v>
      </c>
      <c r="E25" s="2" t="s">
        <v>243</v>
      </c>
      <c r="F25" s="2" t="s">
        <v>244</v>
      </c>
      <c r="G25" s="2" t="s">
        <v>243</v>
      </c>
      <c r="H25" s="2"/>
      <c r="I25" s="2"/>
      <c r="J25" s="205">
        <v>13755066</v>
      </c>
    </row>
    <row r="26" spans="1:10" ht="13.5">
      <c r="A26" s="169" t="s">
        <v>334</v>
      </c>
      <c r="B26" s="1">
        <v>7888000</v>
      </c>
      <c r="C26" s="1"/>
      <c r="D26" s="1"/>
      <c r="E26" s="1">
        <f>E17</f>
        <v>458957</v>
      </c>
      <c r="F26" s="1"/>
      <c r="G26" s="1">
        <f>G17</f>
        <v>5100000</v>
      </c>
      <c r="H26" s="1"/>
      <c r="I26" s="1">
        <f>I19</f>
        <v>3080310</v>
      </c>
      <c r="J26" s="2">
        <f>J17+J19</f>
        <v>16527267</v>
      </c>
    </row>
    <row r="27" spans="1:8" ht="12.75">
      <c r="A27" s="18" t="s">
        <v>254</v>
      </c>
      <c r="B27" s="18"/>
      <c r="C27" s="18"/>
      <c r="D27" s="18"/>
      <c r="E27" s="18"/>
      <c r="F27" s="18"/>
      <c r="G27" s="18"/>
      <c r="H27" s="18"/>
    </row>
    <row r="28" spans="1:8" ht="12.75">
      <c r="A28" s="18" t="s">
        <v>255</v>
      </c>
      <c r="B28" s="18"/>
      <c r="C28" s="18"/>
      <c r="D28" s="18"/>
      <c r="E28" s="18"/>
      <c r="F28" s="18"/>
      <c r="G28" s="18"/>
      <c r="H28" s="18"/>
    </row>
    <row r="29" spans="1:8" ht="12.75">
      <c r="A29" s="18" t="s">
        <v>256</v>
      </c>
      <c r="B29" s="18"/>
      <c r="C29" s="18"/>
      <c r="D29" s="18"/>
      <c r="E29" s="18"/>
      <c r="F29" s="18"/>
      <c r="G29" s="18"/>
      <c r="H29" s="18"/>
    </row>
    <row r="30" spans="1:8" ht="12.75">
      <c r="A30" s="18" t="s">
        <v>257</v>
      </c>
      <c r="B30" s="18"/>
      <c r="C30" s="18"/>
      <c r="D30" s="18"/>
      <c r="E30" s="18"/>
      <c r="F30" s="18"/>
      <c r="G30" s="18"/>
      <c r="H30" s="18"/>
    </row>
    <row r="31" spans="1:8" ht="12.75">
      <c r="A31" s="18" t="s">
        <v>258</v>
      </c>
      <c r="B31" s="18"/>
      <c r="C31" s="18"/>
      <c r="D31" s="18"/>
      <c r="E31" s="18"/>
      <c r="F31" s="18"/>
      <c r="G31" s="18"/>
      <c r="H31" s="18"/>
    </row>
    <row r="32" spans="1:8" ht="12.75">
      <c r="A32" s="18" t="s">
        <v>259</v>
      </c>
      <c r="B32" s="18"/>
      <c r="C32" s="18"/>
      <c r="D32" s="18"/>
      <c r="E32" s="18"/>
      <c r="F32" s="18"/>
      <c r="G32" s="18"/>
      <c r="H32" s="18"/>
    </row>
    <row r="33" spans="1:8" ht="12.75">
      <c r="A33" s="18" t="s">
        <v>260</v>
      </c>
      <c r="B33" s="18"/>
      <c r="C33" s="18"/>
      <c r="D33" s="18"/>
      <c r="E33" s="18"/>
      <c r="F33" s="18"/>
      <c r="G33" s="18"/>
      <c r="H33" s="18"/>
    </row>
    <row r="34" spans="1:8" ht="12.75">
      <c r="A34" s="18" t="s">
        <v>261</v>
      </c>
      <c r="B34" s="18"/>
      <c r="C34" s="18"/>
      <c r="D34" s="18"/>
      <c r="E34" s="18"/>
      <c r="F34" s="18"/>
      <c r="G34" s="18"/>
      <c r="H34" s="18"/>
    </row>
    <row r="35" spans="1:8" ht="12.75">
      <c r="A35" s="18" t="s">
        <v>262</v>
      </c>
      <c r="B35" s="18"/>
      <c r="C35" s="18"/>
      <c r="D35" s="18"/>
      <c r="E35" s="18"/>
      <c r="F35" s="18"/>
      <c r="G35" s="18"/>
      <c r="H35" s="18"/>
    </row>
    <row r="36" spans="1:8" ht="12.75">
      <c r="A36" s="18" t="s">
        <v>263</v>
      </c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</sheetData>
  <sheetProtection/>
  <printOptions/>
  <pageMargins left="0.75" right="0.75" top="1" bottom="1" header="0.5" footer="0.5"/>
  <pageSetup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E70"/>
  <sheetViews>
    <sheetView view="pageBreakPreview" zoomScaleSheetLayoutView="100" zoomScalePageLayoutView="0" workbookViewId="0" topLeftCell="A25">
      <selection activeCell="D42" sqref="D42"/>
    </sheetView>
  </sheetViews>
  <sheetFormatPr defaultColWidth="9.140625" defaultRowHeight="12.75"/>
  <cols>
    <col min="1" max="1" width="4.8515625" style="0" customWidth="1"/>
    <col min="2" max="2" width="54.57421875" style="0" customWidth="1"/>
    <col min="3" max="3" width="11.57421875" style="0" customWidth="1"/>
    <col min="4" max="4" width="19.8515625" style="0" customWidth="1"/>
    <col min="5" max="5" width="17.8515625" style="0" customWidth="1"/>
  </cols>
  <sheetData>
    <row r="1" ht="13.5" thickBot="1">
      <c r="A1" t="s">
        <v>266</v>
      </c>
    </row>
    <row r="2" spans="1:5" ht="14.25" thickBot="1" thickTop="1">
      <c r="A2" s="39" t="s">
        <v>265</v>
      </c>
      <c r="B2" s="38" t="s">
        <v>84</v>
      </c>
      <c r="C2" s="39" t="s">
        <v>102</v>
      </c>
      <c r="D2" s="40" t="s">
        <v>332</v>
      </c>
      <c r="E2" s="40" t="s">
        <v>326</v>
      </c>
    </row>
    <row r="3" spans="1:5" ht="13.5" thickTop="1">
      <c r="A3" s="30" t="s">
        <v>79</v>
      </c>
      <c r="B3" s="24" t="s">
        <v>85</v>
      </c>
      <c r="C3" s="36"/>
      <c r="D3" s="37"/>
      <c r="E3" s="37"/>
    </row>
    <row r="4" spans="1:5" ht="12.75">
      <c r="A4" s="28">
        <v>1</v>
      </c>
      <c r="B4" s="23" t="s">
        <v>86</v>
      </c>
      <c r="C4" s="134"/>
      <c r="D4" s="23"/>
      <c r="E4" s="23"/>
    </row>
    <row r="5" spans="1:5" ht="12.75">
      <c r="A5" s="28"/>
      <c r="B5" s="23" t="s">
        <v>155</v>
      </c>
      <c r="C5" s="142">
        <v>51</v>
      </c>
      <c r="D5" s="23">
        <f>D6</f>
        <v>775500</v>
      </c>
      <c r="E5" s="23">
        <v>1071820</v>
      </c>
    </row>
    <row r="6" spans="1:5" ht="12.75">
      <c r="A6" s="28"/>
      <c r="B6" s="27" t="s">
        <v>156</v>
      </c>
      <c r="C6" s="142">
        <v>512</v>
      </c>
      <c r="D6" s="23">
        <f>D8+D7</f>
        <v>775500</v>
      </c>
      <c r="E6" s="23">
        <v>1071820</v>
      </c>
    </row>
    <row r="7" spans="1:5" ht="12.75">
      <c r="A7" s="28"/>
      <c r="B7" s="25" t="s">
        <v>157</v>
      </c>
      <c r="C7" s="142">
        <v>5121</v>
      </c>
      <c r="D7" s="23">
        <f>7061+138709+56931+176750+2523+1</f>
        <v>381975</v>
      </c>
      <c r="E7" s="23">
        <v>989623</v>
      </c>
    </row>
    <row r="8" spans="1:5" ht="12.75">
      <c r="A8" s="28"/>
      <c r="B8" s="26" t="s">
        <v>158</v>
      </c>
      <c r="C8" s="142">
        <v>5122</v>
      </c>
      <c r="D8" s="23">
        <f>214939+3292+169228+6066</f>
        <v>393525</v>
      </c>
      <c r="E8" s="23">
        <v>82197</v>
      </c>
    </row>
    <row r="9" spans="1:5" ht="12.75">
      <c r="A9" s="28"/>
      <c r="B9" s="27" t="s">
        <v>159</v>
      </c>
      <c r="C9" s="142">
        <v>53</v>
      </c>
      <c r="D9" s="23">
        <f>D10</f>
        <v>41763</v>
      </c>
      <c r="E9" s="23">
        <v>89720</v>
      </c>
    </row>
    <row r="10" spans="1:5" ht="12.75">
      <c r="A10" s="28"/>
      <c r="B10" s="23" t="s">
        <v>160</v>
      </c>
      <c r="C10" s="142">
        <v>531</v>
      </c>
      <c r="D10" s="23">
        <f>D11</f>
        <v>41763</v>
      </c>
      <c r="E10" s="23">
        <v>89720</v>
      </c>
    </row>
    <row r="11" spans="1:5" ht="12.75">
      <c r="A11" s="28"/>
      <c r="B11" s="25" t="s">
        <v>161</v>
      </c>
      <c r="C11" s="142">
        <v>5311</v>
      </c>
      <c r="D11" s="23">
        <v>41763</v>
      </c>
      <c r="E11" s="23">
        <v>89720</v>
      </c>
    </row>
    <row r="12" spans="1:5" ht="12.75">
      <c r="A12" s="28"/>
      <c r="B12" s="26" t="s">
        <v>162</v>
      </c>
      <c r="C12" s="142">
        <v>5340</v>
      </c>
      <c r="D12" s="23">
        <v>0</v>
      </c>
      <c r="E12" s="23">
        <v>0</v>
      </c>
    </row>
    <row r="13" spans="1:5" ht="13.5" thickBot="1">
      <c r="A13" s="28"/>
      <c r="B13" s="27" t="s">
        <v>163</v>
      </c>
      <c r="C13" s="142">
        <v>532</v>
      </c>
      <c r="D13" s="23">
        <v>0</v>
      </c>
      <c r="E13" s="23">
        <v>0</v>
      </c>
    </row>
    <row r="14" spans="1:5" ht="13.5" thickBot="1">
      <c r="A14" s="147"/>
      <c r="B14" s="210" t="s">
        <v>97</v>
      </c>
      <c r="C14" s="211"/>
      <c r="D14" s="212">
        <f>D5+D9</f>
        <v>817263</v>
      </c>
      <c r="E14" s="213">
        <v>1161540</v>
      </c>
    </row>
    <row r="15" spans="1:5" ht="13.5" thickTop="1">
      <c r="A15" s="29">
        <v>2</v>
      </c>
      <c r="B15" s="29" t="s">
        <v>87</v>
      </c>
      <c r="C15" s="149"/>
      <c r="D15" s="29"/>
      <c r="E15" s="29"/>
    </row>
    <row r="16" spans="1:5" ht="12.75">
      <c r="A16" s="28"/>
      <c r="B16" s="28" t="s">
        <v>116</v>
      </c>
      <c r="C16" s="139">
        <v>411</v>
      </c>
      <c r="D16" s="28">
        <v>3152527</v>
      </c>
      <c r="E16" s="28">
        <v>174017</v>
      </c>
    </row>
    <row r="17" spans="1:5" ht="12.75">
      <c r="A17" s="28"/>
      <c r="B17" s="23" t="s">
        <v>164</v>
      </c>
      <c r="C17" s="139">
        <v>467</v>
      </c>
      <c r="D17" s="28">
        <v>0</v>
      </c>
      <c r="E17" s="28">
        <v>0</v>
      </c>
    </row>
    <row r="18" spans="1:5" ht="12.75">
      <c r="A18" s="28"/>
      <c r="B18" s="28" t="s">
        <v>177</v>
      </c>
      <c r="C18" s="139">
        <v>465</v>
      </c>
      <c r="D18" s="28"/>
      <c r="E18" s="28"/>
    </row>
    <row r="19" spans="1:5" ht="12.75">
      <c r="A19" s="28"/>
      <c r="B19" s="28" t="s">
        <v>165</v>
      </c>
      <c r="C19" s="139">
        <v>444</v>
      </c>
      <c r="D19" s="28">
        <v>109713</v>
      </c>
      <c r="E19" s="28">
        <v>125222</v>
      </c>
    </row>
    <row r="20" spans="1:5" ht="12.75">
      <c r="A20" s="28"/>
      <c r="B20" s="28" t="s">
        <v>166</v>
      </c>
      <c r="C20" s="139">
        <v>442</v>
      </c>
      <c r="D20" s="28">
        <v>0</v>
      </c>
      <c r="E20" s="28">
        <v>0</v>
      </c>
    </row>
    <row r="21" spans="1:5" ht="12.75">
      <c r="A21" s="28"/>
      <c r="B21" s="28" t="s">
        <v>167</v>
      </c>
      <c r="C21" s="139">
        <v>443</v>
      </c>
      <c r="D21" s="28">
        <v>0</v>
      </c>
      <c r="E21" s="28">
        <v>0</v>
      </c>
    </row>
    <row r="22" spans="1:5" ht="12.75">
      <c r="A22" s="28"/>
      <c r="B22" s="28" t="s">
        <v>0</v>
      </c>
      <c r="C22" s="139">
        <v>449</v>
      </c>
      <c r="D22" s="28">
        <v>0</v>
      </c>
      <c r="E22" s="28">
        <v>0</v>
      </c>
    </row>
    <row r="23" spans="1:5" ht="12.75">
      <c r="A23" s="28"/>
      <c r="B23" s="28" t="s">
        <v>178</v>
      </c>
      <c r="C23" s="139">
        <v>4454</v>
      </c>
      <c r="D23" s="28">
        <v>9987131</v>
      </c>
      <c r="E23" s="28">
        <v>14221362</v>
      </c>
    </row>
    <row r="24" spans="1:5" ht="12.75">
      <c r="A24" s="28"/>
      <c r="B24" s="28" t="s">
        <v>168</v>
      </c>
      <c r="C24" s="139">
        <v>447</v>
      </c>
      <c r="D24" s="28">
        <v>0</v>
      </c>
      <c r="E24" s="28">
        <v>0</v>
      </c>
    </row>
    <row r="25" spans="1:5" ht="12.75">
      <c r="A25" s="28"/>
      <c r="B25" s="28" t="s">
        <v>169</v>
      </c>
      <c r="C25" s="139">
        <v>448</v>
      </c>
      <c r="D25" s="28">
        <v>0</v>
      </c>
      <c r="E25" s="28">
        <v>0</v>
      </c>
    </row>
    <row r="26" spans="1:5" ht="12.75">
      <c r="A26" s="28"/>
      <c r="B26" s="28" t="s">
        <v>170</v>
      </c>
      <c r="C26" s="139">
        <v>455</v>
      </c>
      <c r="D26" s="28">
        <v>0</v>
      </c>
      <c r="E26" s="28">
        <v>0</v>
      </c>
    </row>
    <row r="27" spans="1:5" ht="12.75">
      <c r="A27" s="28"/>
      <c r="B27" s="28" t="s">
        <v>171</v>
      </c>
      <c r="C27" s="139">
        <v>456</v>
      </c>
      <c r="D27" s="28"/>
      <c r="E27" s="28"/>
    </row>
    <row r="28" spans="1:5" ht="13.5" thickBot="1">
      <c r="A28" s="28"/>
      <c r="B28" s="55" t="s">
        <v>172</v>
      </c>
      <c r="C28" s="150">
        <v>401</v>
      </c>
      <c r="D28" s="55">
        <v>0</v>
      </c>
      <c r="E28" s="55">
        <v>0</v>
      </c>
    </row>
    <row r="29" spans="1:5" ht="13.5" thickBot="1">
      <c r="A29" s="147"/>
      <c r="B29" s="210" t="s">
        <v>173</v>
      </c>
      <c r="C29" s="211"/>
      <c r="D29" s="212">
        <f>SUM(D16:D28)</f>
        <v>13249371</v>
      </c>
      <c r="E29" s="213">
        <v>14520601</v>
      </c>
    </row>
    <row r="30" spans="1:5" ht="13.5" thickTop="1">
      <c r="A30" s="29">
        <v>3</v>
      </c>
      <c r="B30" s="29" t="s">
        <v>90</v>
      </c>
      <c r="C30" s="149"/>
      <c r="D30" s="29"/>
      <c r="E30" s="29"/>
    </row>
    <row r="31" spans="1:5" ht="12.75">
      <c r="A31" s="28"/>
      <c r="B31" s="28" t="s">
        <v>174</v>
      </c>
      <c r="C31" s="139">
        <v>31</v>
      </c>
      <c r="D31" s="28">
        <v>0</v>
      </c>
      <c r="E31" s="28">
        <v>1551869</v>
      </c>
    </row>
    <row r="32" spans="1:5" ht="12.75">
      <c r="A32" s="28"/>
      <c r="B32" s="23" t="s">
        <v>118</v>
      </c>
      <c r="C32" s="139">
        <v>311</v>
      </c>
      <c r="D32" s="28"/>
      <c r="E32" s="28">
        <v>1551869</v>
      </c>
    </row>
    <row r="33" spans="1:5" ht="12.75">
      <c r="A33" s="28"/>
      <c r="B33" s="28" t="s">
        <v>175</v>
      </c>
      <c r="C33" s="139">
        <v>312</v>
      </c>
      <c r="D33" s="28">
        <v>0</v>
      </c>
      <c r="E33" s="28">
        <v>0</v>
      </c>
    </row>
    <row r="34" spans="1:5" ht="12.75">
      <c r="A34" s="28"/>
      <c r="B34" s="28" t="s">
        <v>117</v>
      </c>
      <c r="C34" s="139">
        <v>33</v>
      </c>
      <c r="D34" s="28">
        <v>0</v>
      </c>
      <c r="E34" s="28">
        <v>0</v>
      </c>
    </row>
    <row r="35" spans="1:5" ht="12.75">
      <c r="A35" s="28"/>
      <c r="B35" s="28" t="s">
        <v>180</v>
      </c>
      <c r="C35" s="139">
        <v>34</v>
      </c>
      <c r="D35" s="28"/>
      <c r="E35" s="28">
        <v>13216000</v>
      </c>
    </row>
    <row r="36" spans="1:5" ht="13.5" thickBot="1">
      <c r="A36" s="28"/>
      <c r="B36" s="55" t="s">
        <v>179</v>
      </c>
      <c r="C36" s="150">
        <v>35</v>
      </c>
      <c r="D36" s="55">
        <v>66182979</v>
      </c>
      <c r="E36" s="55">
        <v>68029246</v>
      </c>
    </row>
    <row r="37" spans="1:5" ht="13.5" thickBot="1">
      <c r="A37" s="147"/>
      <c r="B37" s="218" t="s">
        <v>89</v>
      </c>
      <c r="C37" s="151"/>
      <c r="D37" s="216">
        <f>SUM(D31:D36)</f>
        <v>66182979</v>
      </c>
      <c r="E37" s="219">
        <v>82797115</v>
      </c>
    </row>
    <row r="38" spans="1:5" ht="14.25" thickBot="1" thickTop="1">
      <c r="A38" s="32">
        <v>4</v>
      </c>
      <c r="B38" s="32" t="s">
        <v>92</v>
      </c>
      <c r="C38" s="148"/>
      <c r="D38" s="32"/>
      <c r="E38" s="32"/>
    </row>
    <row r="39" spans="1:5" ht="14.25" thickBot="1" thickTop="1">
      <c r="A39" s="33">
        <v>5</v>
      </c>
      <c r="B39" s="32" t="s">
        <v>93</v>
      </c>
      <c r="C39" s="148"/>
      <c r="D39" s="33"/>
      <c r="E39" s="33"/>
    </row>
    <row r="40" spans="1:5" ht="13.5" thickTop="1">
      <c r="A40" s="29">
        <v>6</v>
      </c>
      <c r="B40" s="29" t="s">
        <v>94</v>
      </c>
      <c r="C40" s="149"/>
      <c r="D40" s="29">
        <v>1902816</v>
      </c>
      <c r="E40" s="29"/>
    </row>
    <row r="41" spans="1:5" ht="14.25" thickBot="1">
      <c r="A41" s="34"/>
      <c r="B41" s="35" t="s">
        <v>176</v>
      </c>
      <c r="C41" s="145"/>
      <c r="D41" s="34">
        <f>D37+D29+D14+D40</f>
        <v>82152429</v>
      </c>
      <c r="E41" s="34">
        <v>98479256</v>
      </c>
    </row>
    <row r="42" spans="1:5" ht="13.5" thickTop="1">
      <c r="A42" s="41" t="s">
        <v>80</v>
      </c>
      <c r="B42" s="41" t="s">
        <v>95</v>
      </c>
      <c r="C42" s="146"/>
      <c r="D42" s="41"/>
      <c r="E42" s="41"/>
    </row>
    <row r="43" spans="1:5" ht="12.75">
      <c r="A43" s="28">
        <v>1</v>
      </c>
      <c r="B43" s="28" t="s">
        <v>96</v>
      </c>
      <c r="C43" s="144"/>
      <c r="D43" s="28"/>
      <c r="E43" s="28"/>
    </row>
    <row r="44" spans="1:5" ht="12.75">
      <c r="A44" s="29">
        <v>2</v>
      </c>
      <c r="B44" s="42" t="s">
        <v>98</v>
      </c>
      <c r="C44" s="141"/>
      <c r="D44" s="29"/>
      <c r="E44" s="29"/>
    </row>
    <row r="45" spans="1:5" ht="12.75">
      <c r="A45" s="28"/>
      <c r="B45" s="23" t="s">
        <v>268</v>
      </c>
      <c r="C45" s="142">
        <v>211</v>
      </c>
      <c r="D45" s="28">
        <f>343000+2670000</f>
        <v>3013000</v>
      </c>
      <c r="E45" s="28">
        <v>343000</v>
      </c>
    </row>
    <row r="46" spans="1:5" ht="12.75">
      <c r="A46" s="28"/>
      <c r="B46" s="23" t="s">
        <v>269</v>
      </c>
      <c r="C46" s="142">
        <v>2911</v>
      </c>
      <c r="D46" s="28"/>
      <c r="E46" s="28"/>
    </row>
    <row r="47" spans="1:5" ht="12.75">
      <c r="A47" s="28"/>
      <c r="B47" s="23" t="s">
        <v>270</v>
      </c>
      <c r="C47" s="142">
        <v>212</v>
      </c>
      <c r="D47" s="28">
        <v>9617178</v>
      </c>
      <c r="E47" s="28">
        <v>0</v>
      </c>
    </row>
    <row r="48" spans="1:5" ht="12.75">
      <c r="A48" s="28"/>
      <c r="B48" s="23" t="s">
        <v>271</v>
      </c>
      <c r="C48" s="142">
        <v>2912</v>
      </c>
      <c r="D48" s="28"/>
      <c r="E48" s="28"/>
    </row>
    <row r="49" spans="1:5" ht="12.75">
      <c r="A49" s="28"/>
      <c r="B49" s="23" t="s">
        <v>272</v>
      </c>
      <c r="C49" s="142">
        <v>2812</v>
      </c>
      <c r="D49" s="28">
        <v>0</v>
      </c>
      <c r="E49" s="28">
        <v>0</v>
      </c>
    </row>
    <row r="50" spans="1:5" ht="12.75">
      <c r="A50" s="28"/>
      <c r="B50" s="23" t="s">
        <v>273</v>
      </c>
      <c r="C50" s="139">
        <v>213</v>
      </c>
      <c r="D50" s="28">
        <v>1445717</v>
      </c>
      <c r="E50" s="28">
        <v>1445717</v>
      </c>
    </row>
    <row r="51" spans="1:5" ht="12.75">
      <c r="A51" s="28"/>
      <c r="B51" s="23" t="s">
        <v>274</v>
      </c>
      <c r="C51" s="135">
        <v>2913</v>
      </c>
      <c r="D51" s="28"/>
      <c r="E51" s="28"/>
    </row>
    <row r="52" spans="1:5" ht="12.75">
      <c r="A52" s="28"/>
      <c r="B52" s="23" t="s">
        <v>275</v>
      </c>
      <c r="C52" s="135">
        <v>215</v>
      </c>
      <c r="D52" s="28">
        <v>7252433</v>
      </c>
      <c r="E52" s="28">
        <v>7252433</v>
      </c>
    </row>
    <row r="53" spans="1:5" ht="12.75">
      <c r="A53" s="28"/>
      <c r="B53" s="23" t="s">
        <v>276</v>
      </c>
      <c r="C53" s="135">
        <v>2915</v>
      </c>
      <c r="D53" s="28"/>
      <c r="E53" s="28"/>
    </row>
    <row r="54" spans="1:5" ht="12.75">
      <c r="A54" s="28"/>
      <c r="B54" s="23" t="s">
        <v>277</v>
      </c>
      <c r="C54" s="135">
        <v>2813</v>
      </c>
      <c r="D54" s="28">
        <v>-819215</v>
      </c>
      <c r="E54" s="28">
        <v>-662590</v>
      </c>
    </row>
    <row r="55" spans="1:5" ht="12.75">
      <c r="A55" s="28"/>
      <c r="B55" s="23" t="s">
        <v>278</v>
      </c>
      <c r="C55" s="135">
        <v>2815</v>
      </c>
      <c r="D55" s="28">
        <v>-2617162</v>
      </c>
      <c r="E55" s="28">
        <v>-1457844</v>
      </c>
    </row>
    <row r="56" spans="1:5" ht="12.75">
      <c r="A56" s="29"/>
      <c r="B56" s="23" t="s">
        <v>279</v>
      </c>
      <c r="C56" s="135">
        <v>218</v>
      </c>
      <c r="D56" s="28">
        <v>0</v>
      </c>
      <c r="E56" s="28">
        <v>0</v>
      </c>
    </row>
    <row r="57" spans="1:5" ht="12.75">
      <c r="A57" s="28"/>
      <c r="B57" s="23" t="s">
        <v>280</v>
      </c>
      <c r="C57" s="135">
        <v>2181</v>
      </c>
      <c r="D57" s="28">
        <v>0</v>
      </c>
      <c r="E57" s="28">
        <v>0</v>
      </c>
    </row>
    <row r="58" spans="1:5" ht="12.75">
      <c r="A58" s="28"/>
      <c r="B58" s="23" t="s">
        <v>281</v>
      </c>
      <c r="C58" s="135">
        <v>2182</v>
      </c>
      <c r="D58" s="28">
        <v>0</v>
      </c>
      <c r="E58" s="28">
        <v>0</v>
      </c>
    </row>
    <row r="59" spans="1:5" ht="12.75">
      <c r="A59" s="28"/>
      <c r="B59" s="23" t="s">
        <v>282</v>
      </c>
      <c r="C59" s="135">
        <v>2183</v>
      </c>
      <c r="D59" s="28">
        <v>0</v>
      </c>
      <c r="E59" s="28">
        <v>0</v>
      </c>
    </row>
    <row r="60" spans="1:5" ht="12.75">
      <c r="A60" s="28"/>
      <c r="B60" s="23" t="s">
        <v>283</v>
      </c>
      <c r="C60" s="135">
        <v>2818</v>
      </c>
      <c r="D60" s="28">
        <v>0</v>
      </c>
      <c r="E60" s="28">
        <v>0</v>
      </c>
    </row>
    <row r="61" spans="1:5" ht="13.5" thickBot="1">
      <c r="A61" s="31"/>
      <c r="B61" s="31" t="s">
        <v>113</v>
      </c>
      <c r="C61" s="140" t="s">
        <v>284</v>
      </c>
      <c r="D61" s="31"/>
      <c r="E61" s="31"/>
    </row>
    <row r="62" spans="1:5" ht="14.25" thickBot="1" thickTop="1">
      <c r="A62" s="214"/>
      <c r="B62" s="214" t="s">
        <v>88</v>
      </c>
      <c r="C62" s="215"/>
      <c r="D62" s="214">
        <f>SUM(D45:D61)</f>
        <v>17891951</v>
      </c>
      <c r="E62" s="214">
        <v>6920716</v>
      </c>
    </row>
    <row r="63" spans="1:5" ht="13.5" thickBot="1">
      <c r="A63" s="210">
        <v>3</v>
      </c>
      <c r="B63" s="216" t="s">
        <v>99</v>
      </c>
      <c r="C63" s="217"/>
      <c r="D63" s="212"/>
      <c r="E63" s="213"/>
    </row>
    <row r="64" spans="1:5" ht="13.5" thickBot="1">
      <c r="A64" s="29">
        <v>4</v>
      </c>
      <c r="B64" s="29" t="s">
        <v>100</v>
      </c>
      <c r="C64" s="137"/>
      <c r="D64" s="29"/>
      <c r="E64" s="29"/>
    </row>
    <row r="65" spans="1:5" ht="14.25" thickBot="1" thickTop="1">
      <c r="A65" s="33"/>
      <c r="B65" s="33" t="s">
        <v>91</v>
      </c>
      <c r="C65" s="143"/>
      <c r="D65" s="33">
        <v>0</v>
      </c>
      <c r="E65" s="33">
        <v>0</v>
      </c>
    </row>
    <row r="66" spans="1:5" ht="14.25" thickBot="1" thickTop="1">
      <c r="A66" s="33">
        <v>5</v>
      </c>
      <c r="B66" s="33" t="s">
        <v>285</v>
      </c>
      <c r="C66" s="143">
        <v>4562</v>
      </c>
      <c r="D66" s="33">
        <v>0</v>
      </c>
      <c r="E66" s="33">
        <v>0</v>
      </c>
    </row>
    <row r="67" spans="1:5" ht="14.25" thickBot="1" thickTop="1">
      <c r="A67" s="32">
        <v>6</v>
      </c>
      <c r="B67" s="32" t="s">
        <v>101</v>
      </c>
      <c r="C67" s="136"/>
      <c r="D67" s="32"/>
      <c r="E67" s="32"/>
    </row>
    <row r="68" spans="1:5" ht="15" thickBot="1" thickTop="1">
      <c r="A68" s="34"/>
      <c r="B68" s="35" t="s">
        <v>114</v>
      </c>
      <c r="C68" s="138"/>
      <c r="D68" s="34">
        <f>D62</f>
        <v>17891951</v>
      </c>
      <c r="E68" s="34">
        <v>6920716</v>
      </c>
    </row>
    <row r="69" spans="1:5" ht="15" thickBot="1" thickTop="1">
      <c r="A69" s="34"/>
      <c r="B69" s="35" t="s">
        <v>115</v>
      </c>
      <c r="C69" s="138"/>
      <c r="D69" s="34">
        <f>D68+D41</f>
        <v>100044380</v>
      </c>
      <c r="E69" s="34">
        <v>105399972</v>
      </c>
    </row>
    <row r="70" spans="4:5" ht="13.5" thickTop="1">
      <c r="D70">
        <f>D69-'PASIVI '!D60</f>
        <v>0</v>
      </c>
      <c r="E70">
        <v>0</v>
      </c>
    </row>
  </sheetData>
  <sheetProtection/>
  <printOptions/>
  <pageMargins left="0.22" right="0.26" top="0.25" bottom="0.18" header="0.17" footer="0.5"/>
  <pageSetup fitToHeight="1" fitToWidth="1" horizontalDpi="600" verticalDpi="600" orientation="portrait" paperSize="9" scale="91" r:id="rId1"/>
  <headerFooter alignWithMargins="0">
    <oddHeader>&amp;C&amp;A&amp;RPage &amp;P</oddHeader>
    <oddFooter>&amp;C&amp;A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F125"/>
  <sheetViews>
    <sheetView view="pageBreakPreview" zoomScale="60" zoomScalePageLayoutView="0" workbookViewId="0" topLeftCell="A70">
      <selection activeCell="D138" sqref="D138"/>
    </sheetView>
  </sheetViews>
  <sheetFormatPr defaultColWidth="9.140625" defaultRowHeight="12.75"/>
  <cols>
    <col min="1" max="1" width="4.57421875" style="0" customWidth="1"/>
    <col min="2" max="2" width="51.8515625" style="0" customWidth="1"/>
    <col min="3" max="3" width="9.8515625" style="0" customWidth="1"/>
    <col min="4" max="5" width="18.00390625" style="0" customWidth="1"/>
  </cols>
  <sheetData>
    <row r="1" spans="1:5" ht="12.75">
      <c r="A1" s="229" t="s">
        <v>266</v>
      </c>
      <c r="B1" s="231" t="s">
        <v>22</v>
      </c>
      <c r="C1" s="67" t="s">
        <v>133</v>
      </c>
      <c r="D1" s="64"/>
      <c r="E1" s="65"/>
    </row>
    <row r="2" spans="1:5" ht="13.5" thickBot="1">
      <c r="A2" s="230"/>
      <c r="B2" s="232"/>
      <c r="C2" s="68" t="s">
        <v>134</v>
      </c>
      <c r="D2" s="66" t="s">
        <v>332</v>
      </c>
      <c r="E2" s="63" t="s">
        <v>326</v>
      </c>
    </row>
    <row r="3" spans="1:5" ht="13.5" thickBot="1">
      <c r="A3" s="105">
        <v>1</v>
      </c>
      <c r="B3" s="106" t="s">
        <v>135</v>
      </c>
      <c r="C3" s="107"/>
      <c r="D3" s="108">
        <f>D5</f>
        <v>71097480</v>
      </c>
      <c r="E3" s="108">
        <v>31431643</v>
      </c>
    </row>
    <row r="4" spans="1:5" ht="12.75">
      <c r="A4" s="104"/>
      <c r="B4" s="95" t="s">
        <v>151</v>
      </c>
      <c r="C4" s="154">
        <v>701</v>
      </c>
      <c r="D4" s="72"/>
      <c r="E4" s="72"/>
    </row>
    <row r="5" spans="1:5" ht="13.5" thickBot="1">
      <c r="A5" s="87"/>
      <c r="B5" s="94" t="s">
        <v>286</v>
      </c>
      <c r="C5" s="155">
        <v>705</v>
      </c>
      <c r="D5" s="109">
        <v>71097480</v>
      </c>
      <c r="E5" s="109">
        <v>31431643</v>
      </c>
    </row>
    <row r="6" spans="1:5" ht="13.5" thickBot="1">
      <c r="A6" s="105">
        <v>2</v>
      </c>
      <c r="B6" s="106" t="s">
        <v>136</v>
      </c>
      <c r="C6" s="156"/>
      <c r="D6" s="108">
        <f>D9+D16</f>
        <v>8014524</v>
      </c>
      <c r="E6" s="108">
        <v>1879121</v>
      </c>
    </row>
    <row r="7" spans="1:5" ht="12.75">
      <c r="A7" s="110"/>
      <c r="B7" s="95" t="s">
        <v>152</v>
      </c>
      <c r="C7" s="154">
        <v>702</v>
      </c>
      <c r="D7" s="72"/>
      <c r="E7" s="72"/>
    </row>
    <row r="8" spans="1:5" ht="12.75">
      <c r="A8" s="82"/>
      <c r="B8" s="92" t="s">
        <v>153</v>
      </c>
      <c r="C8" s="157">
        <v>703</v>
      </c>
      <c r="D8" s="69"/>
      <c r="E8" s="69"/>
    </row>
    <row r="9" spans="1:5" ht="12.75">
      <c r="A9" s="82"/>
      <c r="B9" s="92" t="s">
        <v>154</v>
      </c>
      <c r="C9" s="157">
        <v>704</v>
      </c>
      <c r="D9" s="186">
        <v>8014315</v>
      </c>
      <c r="E9" s="186">
        <v>1866500</v>
      </c>
    </row>
    <row r="10" spans="1:5" ht="15">
      <c r="A10" s="82"/>
      <c r="B10" s="93" t="s">
        <v>287</v>
      </c>
      <c r="C10" s="157">
        <v>707</v>
      </c>
      <c r="D10" s="69"/>
      <c r="E10" s="69"/>
    </row>
    <row r="11" spans="1:5" ht="12.75">
      <c r="A11" s="82"/>
      <c r="B11" s="92" t="s">
        <v>288</v>
      </c>
      <c r="C11" s="157">
        <v>708</v>
      </c>
      <c r="D11" s="69"/>
      <c r="E11" s="69"/>
    </row>
    <row r="12" spans="1:5" ht="12.75">
      <c r="A12" s="82"/>
      <c r="B12" s="92" t="s">
        <v>289</v>
      </c>
      <c r="C12" s="157">
        <v>7081</v>
      </c>
      <c r="D12" s="69"/>
      <c r="E12" s="69"/>
    </row>
    <row r="13" spans="1:5" ht="12.75">
      <c r="A13" s="82"/>
      <c r="B13" s="92" t="s">
        <v>290</v>
      </c>
      <c r="C13" s="157">
        <v>7082</v>
      </c>
      <c r="D13" s="69"/>
      <c r="E13" s="69"/>
    </row>
    <row r="14" spans="1:5" ht="12.75">
      <c r="A14" s="82"/>
      <c r="B14" s="92" t="s">
        <v>291</v>
      </c>
      <c r="C14" s="157">
        <v>7083</v>
      </c>
      <c r="D14" s="69"/>
      <c r="E14" s="69"/>
    </row>
    <row r="15" spans="1:5" ht="12.75">
      <c r="A15" s="82"/>
      <c r="B15" s="92" t="s">
        <v>292</v>
      </c>
      <c r="C15" s="157">
        <v>7084</v>
      </c>
      <c r="D15" s="69"/>
      <c r="E15" s="69"/>
    </row>
    <row r="16" spans="1:5" ht="13.5" thickBot="1">
      <c r="A16" s="83"/>
      <c r="B16" s="94" t="s">
        <v>293</v>
      </c>
      <c r="C16" s="155">
        <v>7088</v>
      </c>
      <c r="D16" s="69">
        <v>209</v>
      </c>
      <c r="E16" s="69">
        <v>12621</v>
      </c>
    </row>
    <row r="17" spans="1:5" ht="13.5" thickBot="1">
      <c r="A17" s="105">
        <v>3</v>
      </c>
      <c r="B17" s="106" t="s">
        <v>137</v>
      </c>
      <c r="C17" s="156">
        <v>714</v>
      </c>
      <c r="D17" s="111"/>
      <c r="E17" s="111">
        <v>13216000</v>
      </c>
    </row>
    <row r="18" spans="1:5" ht="13.5" thickBot="1">
      <c r="A18" s="105">
        <v>4</v>
      </c>
      <c r="B18" s="106" t="s">
        <v>26</v>
      </c>
      <c r="C18" s="156">
        <v>721</v>
      </c>
      <c r="D18" s="111">
        <v>0</v>
      </c>
      <c r="E18" s="111">
        <v>0</v>
      </c>
    </row>
    <row r="19" spans="1:5" ht="13.5" thickBot="1">
      <c r="A19" s="105">
        <v>5</v>
      </c>
      <c r="B19" s="106" t="s">
        <v>27</v>
      </c>
      <c r="C19" s="156">
        <v>73</v>
      </c>
      <c r="D19" s="111">
        <v>0</v>
      </c>
      <c r="E19" s="111">
        <v>0</v>
      </c>
    </row>
    <row r="20" spans="1:5" ht="12.75">
      <c r="A20" s="112"/>
      <c r="B20" s="113" t="s">
        <v>28</v>
      </c>
      <c r="C20" s="158">
        <v>731</v>
      </c>
      <c r="D20" s="114"/>
      <c r="E20" s="114"/>
    </row>
    <row r="21" spans="1:5" ht="13.5" thickBot="1">
      <c r="A21" s="83"/>
      <c r="B21" s="94" t="s">
        <v>29</v>
      </c>
      <c r="C21" s="155">
        <v>732</v>
      </c>
      <c r="D21" s="114"/>
      <c r="E21" s="114"/>
    </row>
    <row r="22" spans="1:5" ht="13.5" thickBot="1">
      <c r="A22" s="105">
        <v>6</v>
      </c>
      <c r="B22" s="106" t="s">
        <v>30</v>
      </c>
      <c r="C22" s="156">
        <v>75</v>
      </c>
      <c r="D22" s="111">
        <v>0</v>
      </c>
      <c r="E22" s="111">
        <v>0</v>
      </c>
    </row>
    <row r="23" spans="1:5" ht="12.75">
      <c r="A23" s="112"/>
      <c r="B23" s="113" t="s">
        <v>31</v>
      </c>
      <c r="C23" s="158">
        <v>751</v>
      </c>
      <c r="D23" s="114"/>
      <c r="E23" s="114"/>
    </row>
    <row r="24" spans="1:5" ht="13.5" thickBot="1">
      <c r="A24" s="83"/>
      <c r="B24" s="94" t="s">
        <v>32</v>
      </c>
      <c r="C24" s="155">
        <v>752</v>
      </c>
      <c r="D24" s="70"/>
      <c r="E24" s="70"/>
    </row>
    <row r="25" spans="1:5" ht="20.25" thickBot="1">
      <c r="A25" s="184" t="s">
        <v>267</v>
      </c>
      <c r="B25" s="94" t="s">
        <v>33</v>
      </c>
      <c r="C25" s="155">
        <v>754</v>
      </c>
      <c r="D25" s="70"/>
      <c r="E25" s="70"/>
    </row>
    <row r="26" spans="1:5" ht="12.75">
      <c r="A26" s="83"/>
      <c r="B26" s="94" t="s">
        <v>34</v>
      </c>
      <c r="C26" s="155">
        <v>756</v>
      </c>
      <c r="D26" s="70"/>
      <c r="E26" s="70"/>
    </row>
    <row r="27" spans="1:5" ht="12.75">
      <c r="A27" s="83"/>
      <c r="B27" s="94" t="s">
        <v>35</v>
      </c>
      <c r="C27" s="155">
        <v>757</v>
      </c>
      <c r="D27" s="70"/>
      <c r="E27" s="70"/>
    </row>
    <row r="28" spans="1:5" ht="12.75">
      <c r="A28" s="83"/>
      <c r="B28" s="94" t="s">
        <v>44</v>
      </c>
      <c r="C28" s="155">
        <v>758</v>
      </c>
      <c r="D28" s="70"/>
      <c r="E28" s="70"/>
    </row>
    <row r="29" spans="1:5" ht="13.5" thickBot="1">
      <c r="A29" s="112"/>
      <c r="B29" s="207" t="s">
        <v>333</v>
      </c>
      <c r="C29" s="158"/>
      <c r="D29" s="114">
        <f>D6+D3</f>
        <v>79112004</v>
      </c>
      <c r="E29" s="114">
        <f>E17+E6+E3</f>
        <v>46526764</v>
      </c>
    </row>
    <row r="30" spans="1:5" ht="13.5" thickBot="1">
      <c r="A30" s="105">
        <v>7</v>
      </c>
      <c r="B30" s="106" t="s">
        <v>138</v>
      </c>
      <c r="C30" s="156">
        <v>60</v>
      </c>
      <c r="D30" s="108">
        <f>D35+D36+D37+D40</f>
        <v>64993930</v>
      </c>
      <c r="E30" s="108">
        <v>33226240</v>
      </c>
    </row>
    <row r="31" spans="1:5" ht="12.75">
      <c r="A31" s="110"/>
      <c r="B31" s="95" t="s">
        <v>141</v>
      </c>
      <c r="C31" s="154">
        <v>601</v>
      </c>
      <c r="D31" s="187"/>
      <c r="E31" s="187">
        <v>1551869</v>
      </c>
    </row>
    <row r="32" spans="1:5" ht="12.75">
      <c r="A32" s="82"/>
      <c r="B32" s="92" t="s">
        <v>142</v>
      </c>
      <c r="C32" s="157">
        <v>602</v>
      </c>
      <c r="D32" s="71"/>
      <c r="E32" s="71"/>
    </row>
    <row r="33" spans="1:5" ht="12.75">
      <c r="A33" s="84"/>
      <c r="B33" s="92" t="s">
        <v>143</v>
      </c>
      <c r="C33" s="157">
        <v>603</v>
      </c>
      <c r="D33" s="188">
        <v>0</v>
      </c>
      <c r="E33" s="188">
        <v>0</v>
      </c>
    </row>
    <row r="34" spans="1:5" ht="12.75">
      <c r="A34" s="85"/>
      <c r="B34" s="95" t="s">
        <v>144</v>
      </c>
      <c r="C34" s="157">
        <v>6031</v>
      </c>
      <c r="D34" s="72"/>
      <c r="E34" s="72">
        <v>-1551869</v>
      </c>
    </row>
    <row r="35" spans="1:5" ht="12.75">
      <c r="A35" s="85"/>
      <c r="B35" s="95" t="s">
        <v>145</v>
      </c>
      <c r="C35" s="157">
        <v>6035</v>
      </c>
      <c r="D35" s="72">
        <v>16614136</v>
      </c>
      <c r="E35" s="72">
        <v>-32790822</v>
      </c>
    </row>
    <row r="36" spans="1:5" ht="12.75">
      <c r="A36" s="85"/>
      <c r="B36" s="95" t="s">
        <v>146</v>
      </c>
      <c r="C36" s="157">
        <v>604</v>
      </c>
      <c r="D36" s="72">
        <v>274258</v>
      </c>
      <c r="E36" s="72">
        <v>93026</v>
      </c>
    </row>
    <row r="37" spans="1:5" ht="12.75">
      <c r="A37" s="85"/>
      <c r="B37" s="95" t="s">
        <v>147</v>
      </c>
      <c r="C37" s="157">
        <v>605</v>
      </c>
      <c r="D37" s="72">
        <v>47929136</v>
      </c>
      <c r="E37" s="72">
        <v>65924036</v>
      </c>
    </row>
    <row r="38" spans="1:5" ht="12.75">
      <c r="A38" s="85"/>
      <c r="B38" s="95" t="s">
        <v>148</v>
      </c>
      <c r="C38" s="157">
        <v>606</v>
      </c>
      <c r="D38" s="72"/>
      <c r="E38" s="72"/>
    </row>
    <row r="39" spans="1:5" ht="12.75">
      <c r="A39" s="85"/>
      <c r="B39" s="95" t="s">
        <v>149</v>
      </c>
      <c r="C39" s="157">
        <v>607</v>
      </c>
      <c r="D39" s="72"/>
      <c r="E39" s="72"/>
    </row>
    <row r="40" spans="1:5" ht="13.5" thickBot="1">
      <c r="A40" s="115"/>
      <c r="B40" s="113" t="s">
        <v>150</v>
      </c>
      <c r="C40" s="155">
        <v>608</v>
      </c>
      <c r="D40" s="116">
        <v>176400</v>
      </c>
      <c r="E40" s="116"/>
    </row>
    <row r="41" spans="1:5" ht="13.5" thickBot="1">
      <c r="A41" s="105">
        <v>8</v>
      </c>
      <c r="B41" s="106" t="s">
        <v>139</v>
      </c>
      <c r="C41" s="156">
        <v>64</v>
      </c>
      <c r="D41" s="117">
        <f>D42+D43</f>
        <v>6028562</v>
      </c>
      <c r="E41" s="117">
        <v>6039314</v>
      </c>
    </row>
    <row r="42" spans="1:5" ht="12.75">
      <c r="A42" s="110"/>
      <c r="B42" s="95" t="s">
        <v>140</v>
      </c>
      <c r="C42" s="154">
        <v>641</v>
      </c>
      <c r="D42" s="187">
        <v>5165863</v>
      </c>
      <c r="E42" s="187">
        <v>5175077</v>
      </c>
    </row>
    <row r="43" spans="1:5" ht="12.75">
      <c r="A43" s="81"/>
      <c r="B43" s="92" t="s">
        <v>294</v>
      </c>
      <c r="C43" s="157">
        <v>644</v>
      </c>
      <c r="D43" s="189">
        <v>862699</v>
      </c>
      <c r="E43" s="189">
        <v>864237</v>
      </c>
    </row>
    <row r="44" spans="1:5" ht="12.75">
      <c r="A44" s="81"/>
      <c r="B44" s="92" t="s">
        <v>295</v>
      </c>
      <c r="C44" s="157">
        <v>645</v>
      </c>
      <c r="D44" s="69"/>
      <c r="E44" s="69"/>
    </row>
    <row r="45" spans="1:5" ht="13.5" thickBot="1">
      <c r="A45" s="83"/>
      <c r="B45" s="94" t="s">
        <v>296</v>
      </c>
      <c r="C45" s="155">
        <v>648</v>
      </c>
      <c r="D45" s="76"/>
      <c r="E45" s="76"/>
    </row>
    <row r="46" spans="1:5" ht="13.5" thickBot="1">
      <c r="A46" s="105">
        <v>9</v>
      </c>
      <c r="B46" s="106" t="s">
        <v>38</v>
      </c>
      <c r="C46" s="156">
        <v>68</v>
      </c>
      <c r="D46" s="120">
        <f>D48</f>
        <v>1315943</v>
      </c>
      <c r="E46" s="120">
        <v>391992</v>
      </c>
    </row>
    <row r="47" spans="1:5" ht="12.75">
      <c r="A47" s="118"/>
      <c r="B47" s="132" t="s">
        <v>297</v>
      </c>
      <c r="C47" s="159">
        <v>681</v>
      </c>
      <c r="D47" s="119"/>
      <c r="E47" s="119"/>
    </row>
    <row r="48" spans="1:5" ht="12.75">
      <c r="A48" s="82"/>
      <c r="B48" s="133" t="s">
        <v>298</v>
      </c>
      <c r="C48" s="157">
        <v>6811</v>
      </c>
      <c r="D48" s="73">
        <v>1315943</v>
      </c>
      <c r="E48" s="73">
        <v>391992</v>
      </c>
    </row>
    <row r="49" spans="1:5" ht="12.75">
      <c r="A49" s="81"/>
      <c r="B49" s="133" t="s">
        <v>299</v>
      </c>
      <c r="C49" s="157">
        <v>6812</v>
      </c>
      <c r="D49" s="69"/>
      <c r="E49" s="69"/>
    </row>
    <row r="50" spans="1:5" ht="12.75">
      <c r="A50" s="82"/>
      <c r="B50" s="133" t="s">
        <v>300</v>
      </c>
      <c r="C50" s="157">
        <v>6813</v>
      </c>
      <c r="D50" s="69"/>
      <c r="E50" s="69"/>
    </row>
    <row r="51" spans="1:5" ht="12.75">
      <c r="A51" s="86"/>
      <c r="B51" s="133" t="s">
        <v>301</v>
      </c>
      <c r="C51" s="157">
        <v>6815</v>
      </c>
      <c r="D51" s="74"/>
      <c r="E51" s="74"/>
    </row>
    <row r="52" spans="1:5" ht="12.75">
      <c r="A52" s="82"/>
      <c r="B52" s="133" t="s">
        <v>302</v>
      </c>
      <c r="C52" s="157">
        <v>6816</v>
      </c>
      <c r="D52" s="75"/>
      <c r="E52" s="75"/>
    </row>
    <row r="53" spans="1:5" ht="12.75">
      <c r="A53" s="83"/>
      <c r="B53" s="133" t="s">
        <v>303</v>
      </c>
      <c r="C53" s="157">
        <v>686</v>
      </c>
      <c r="D53" s="76"/>
      <c r="E53" s="76"/>
    </row>
    <row r="54" spans="1:5" ht="12.75">
      <c r="A54" s="81"/>
      <c r="B54" s="133" t="s">
        <v>1</v>
      </c>
      <c r="C54" s="157">
        <v>6862</v>
      </c>
      <c r="D54" s="73"/>
      <c r="E54" s="73"/>
    </row>
    <row r="55" spans="1:5" ht="12.75">
      <c r="A55" s="81"/>
      <c r="B55" s="133" t="s">
        <v>301</v>
      </c>
      <c r="C55" s="157">
        <v>6864</v>
      </c>
      <c r="D55" s="77"/>
      <c r="E55" s="77"/>
    </row>
    <row r="56" spans="1:5" ht="12.75">
      <c r="A56" s="81"/>
      <c r="B56" s="96" t="s">
        <v>2</v>
      </c>
      <c r="C56" s="157">
        <v>6865</v>
      </c>
      <c r="D56" s="78"/>
      <c r="E56" s="78"/>
    </row>
    <row r="57" spans="1:5" ht="13.5" thickBot="1">
      <c r="A57" s="87"/>
      <c r="B57" s="94" t="s">
        <v>3</v>
      </c>
      <c r="C57" s="155">
        <v>687</v>
      </c>
      <c r="D57" s="76"/>
      <c r="E57" s="76"/>
    </row>
    <row r="58" spans="1:6" ht="13.5" thickBot="1">
      <c r="A58" s="121">
        <v>10</v>
      </c>
      <c r="B58" s="122" t="s">
        <v>4</v>
      </c>
      <c r="C58" s="160"/>
      <c r="D58" s="123">
        <f>D59+D66+D75+D80</f>
        <v>3320974</v>
      </c>
      <c r="E58" s="123">
        <v>4708148</v>
      </c>
      <c r="F58" s="5"/>
    </row>
    <row r="59" spans="1:6" s="194" customFormat="1" ht="12.75">
      <c r="A59" s="195"/>
      <c r="B59" s="196" t="s">
        <v>39</v>
      </c>
      <c r="C59" s="197">
        <v>61</v>
      </c>
      <c r="D59" s="198">
        <f>D65+D63+D62+D61</f>
        <v>683701</v>
      </c>
      <c r="E59" s="198">
        <v>735209</v>
      </c>
      <c r="F59" s="199"/>
    </row>
    <row r="60" spans="1:5" ht="12.75">
      <c r="A60" s="88"/>
      <c r="B60" s="97" t="s">
        <v>40</v>
      </c>
      <c r="C60" s="161">
        <v>611</v>
      </c>
      <c r="D60" s="79"/>
      <c r="E60" s="79"/>
    </row>
    <row r="61" spans="1:5" ht="12.75">
      <c r="A61" s="84"/>
      <c r="B61" s="92" t="s">
        <v>289</v>
      </c>
      <c r="C61" s="157">
        <v>613</v>
      </c>
      <c r="D61" s="71">
        <v>360000</v>
      </c>
      <c r="E61" s="71">
        <v>480000</v>
      </c>
    </row>
    <row r="62" spans="1:5" ht="12.75">
      <c r="A62" s="84"/>
      <c r="B62" s="98" t="s">
        <v>41</v>
      </c>
      <c r="C62" s="162">
        <v>615</v>
      </c>
      <c r="D62" s="71">
        <v>144973</v>
      </c>
      <c r="E62" s="71">
        <v>3590</v>
      </c>
    </row>
    <row r="63" spans="1:5" ht="12.75">
      <c r="A63" s="84"/>
      <c r="B63" s="98" t="s">
        <v>42</v>
      </c>
      <c r="C63" s="162">
        <v>616</v>
      </c>
      <c r="D63" s="71">
        <v>46917</v>
      </c>
      <c r="E63" s="71"/>
    </row>
    <row r="64" spans="1:5" ht="12.75">
      <c r="A64" s="84"/>
      <c r="B64" s="98" t="s">
        <v>43</v>
      </c>
      <c r="C64" s="162">
        <v>617</v>
      </c>
      <c r="D64" s="71"/>
      <c r="E64" s="71"/>
    </row>
    <row r="65" spans="1:5" ht="12.75">
      <c r="A65" s="84"/>
      <c r="B65" s="98" t="s">
        <v>44</v>
      </c>
      <c r="C65" s="162">
        <v>618</v>
      </c>
      <c r="D65" s="71">
        <v>131811</v>
      </c>
      <c r="E65" s="71">
        <v>251619</v>
      </c>
    </row>
    <row r="66" spans="1:5" s="194" customFormat="1" ht="12.75">
      <c r="A66" s="190"/>
      <c r="B66" s="191" t="s">
        <v>45</v>
      </c>
      <c r="C66" s="192">
        <v>62</v>
      </c>
      <c r="D66" s="193">
        <f>D67+D72+D73+D74</f>
        <v>1993061</v>
      </c>
      <c r="E66" s="193">
        <v>1968501</v>
      </c>
    </row>
    <row r="67" spans="1:5" ht="12.75">
      <c r="A67" s="84"/>
      <c r="B67" s="98" t="s">
        <v>46</v>
      </c>
      <c r="C67" s="162">
        <v>621</v>
      </c>
      <c r="D67" s="71">
        <v>389967</v>
      </c>
      <c r="E67" s="71">
        <v>0</v>
      </c>
    </row>
    <row r="68" spans="1:5" ht="12.75">
      <c r="A68" s="84"/>
      <c r="B68" s="98" t="s">
        <v>47</v>
      </c>
      <c r="C68" s="162">
        <v>622</v>
      </c>
      <c r="D68" s="71"/>
      <c r="E68" s="71"/>
    </row>
    <row r="69" spans="1:5" ht="12.75">
      <c r="A69" s="84"/>
      <c r="B69" s="96" t="s">
        <v>48</v>
      </c>
      <c r="C69" s="162">
        <v>623</v>
      </c>
      <c r="D69" s="71"/>
      <c r="E69" s="71"/>
    </row>
    <row r="70" spans="1:5" ht="12.75">
      <c r="A70" s="84"/>
      <c r="B70" s="98" t="s">
        <v>49</v>
      </c>
      <c r="C70" s="162">
        <v>624</v>
      </c>
      <c r="D70" s="71">
        <v>0</v>
      </c>
      <c r="E70" s="71">
        <v>0</v>
      </c>
    </row>
    <row r="71" spans="1:5" ht="12.75">
      <c r="A71" s="84"/>
      <c r="B71" s="98" t="s">
        <v>50</v>
      </c>
      <c r="C71" s="162">
        <v>625</v>
      </c>
      <c r="D71" s="71"/>
      <c r="E71" s="71"/>
    </row>
    <row r="72" spans="1:5" ht="12.75">
      <c r="A72" s="84"/>
      <c r="B72" s="98" t="s">
        <v>51</v>
      </c>
      <c r="C72" s="162">
        <v>626</v>
      </c>
      <c r="D72" s="71">
        <v>645833</v>
      </c>
      <c r="E72" s="71">
        <v>861271</v>
      </c>
    </row>
    <row r="73" spans="1:5" ht="15">
      <c r="A73" s="84"/>
      <c r="B73" s="93" t="s">
        <v>52</v>
      </c>
      <c r="C73" s="162">
        <v>627</v>
      </c>
      <c r="D73" s="71">
        <v>762042</v>
      </c>
      <c r="E73" s="71">
        <v>1042367</v>
      </c>
    </row>
    <row r="74" spans="1:5" ht="12.75">
      <c r="A74" s="84"/>
      <c r="B74" s="98" t="s">
        <v>53</v>
      </c>
      <c r="C74" s="162">
        <v>628</v>
      </c>
      <c r="D74" s="71">
        <v>195219</v>
      </c>
      <c r="E74" s="71">
        <v>64863</v>
      </c>
    </row>
    <row r="75" spans="1:5" s="194" customFormat="1" ht="12.75">
      <c r="A75" s="190"/>
      <c r="B75" s="191" t="s">
        <v>54</v>
      </c>
      <c r="C75" s="192">
        <v>63</v>
      </c>
      <c r="D75" s="193">
        <f>D77+D78</f>
        <v>373958</v>
      </c>
      <c r="E75" s="193">
        <v>20000</v>
      </c>
    </row>
    <row r="76" spans="1:5" ht="12.75">
      <c r="A76" s="84"/>
      <c r="B76" s="98" t="s">
        <v>55</v>
      </c>
      <c r="C76" s="162">
        <v>631</v>
      </c>
      <c r="D76" s="71"/>
      <c r="E76" s="71"/>
    </row>
    <row r="77" spans="1:5" ht="12.75">
      <c r="A77" s="84"/>
      <c r="B77" s="98" t="s">
        <v>56</v>
      </c>
      <c r="C77" s="162">
        <v>632</v>
      </c>
      <c r="D77" s="71">
        <v>361958</v>
      </c>
      <c r="E77" s="71">
        <v>20000</v>
      </c>
    </row>
    <row r="78" spans="1:5" ht="12.75">
      <c r="A78" s="84"/>
      <c r="B78" s="98" t="s">
        <v>57</v>
      </c>
      <c r="C78" s="162">
        <v>633</v>
      </c>
      <c r="D78" s="71">
        <v>12000</v>
      </c>
      <c r="E78" s="71">
        <v>0</v>
      </c>
    </row>
    <row r="79" spans="1:5" ht="12.75">
      <c r="A79" s="84"/>
      <c r="B79" s="98" t="s">
        <v>58</v>
      </c>
      <c r="C79" s="162">
        <v>638</v>
      </c>
      <c r="D79" s="71">
        <v>0</v>
      </c>
      <c r="E79" s="71">
        <v>0</v>
      </c>
    </row>
    <row r="80" spans="1:5" s="194" customFormat="1" ht="12.75">
      <c r="A80" s="190"/>
      <c r="B80" s="191" t="s">
        <v>5</v>
      </c>
      <c r="C80" s="192">
        <v>65</v>
      </c>
      <c r="D80" s="193">
        <f>D85</f>
        <v>270254</v>
      </c>
      <c r="E80" s="193">
        <v>1984438</v>
      </c>
    </row>
    <row r="81" spans="1:5" ht="12.75">
      <c r="A81" s="84"/>
      <c r="B81" s="98" t="s">
        <v>6</v>
      </c>
      <c r="C81" s="163">
        <v>652</v>
      </c>
      <c r="D81" s="71"/>
      <c r="E81" s="71"/>
    </row>
    <row r="82" spans="1:5" ht="12.75">
      <c r="A82" s="84"/>
      <c r="B82" s="98" t="s">
        <v>7</v>
      </c>
      <c r="C82" s="162">
        <v>653</v>
      </c>
      <c r="D82" s="71"/>
      <c r="E82" s="71"/>
    </row>
    <row r="83" spans="1:5" ht="12.75">
      <c r="A83" s="84"/>
      <c r="B83" s="98" t="s">
        <v>8</v>
      </c>
      <c r="C83" s="163">
        <v>654</v>
      </c>
      <c r="D83" s="71"/>
      <c r="E83" s="71"/>
    </row>
    <row r="84" spans="1:5" ht="12.75">
      <c r="A84" s="84"/>
      <c r="B84" s="98" t="s">
        <v>9</v>
      </c>
      <c r="C84" s="163">
        <v>656</v>
      </c>
      <c r="D84" s="71"/>
      <c r="E84" s="71"/>
    </row>
    <row r="85" spans="1:5" ht="12.75">
      <c r="A85" s="84"/>
      <c r="B85" s="98" t="s">
        <v>10</v>
      </c>
      <c r="C85" s="162">
        <v>657</v>
      </c>
      <c r="D85" s="71">
        <v>270254</v>
      </c>
      <c r="E85" s="71">
        <v>926713</v>
      </c>
    </row>
    <row r="86" spans="1:5" ht="13.5" thickBot="1">
      <c r="A86" s="124"/>
      <c r="B86" s="125" t="s">
        <v>11</v>
      </c>
      <c r="C86" s="164">
        <v>658</v>
      </c>
      <c r="D86" s="76"/>
      <c r="E86" s="76">
        <v>1057725</v>
      </c>
    </row>
    <row r="87" spans="1:5" ht="13.5" thickBot="1">
      <c r="A87" s="129">
        <v>11</v>
      </c>
      <c r="B87" s="130" t="s">
        <v>20</v>
      </c>
      <c r="C87" s="165"/>
      <c r="D87" s="131">
        <f>D58+D46+D41+D30</f>
        <v>75659409</v>
      </c>
      <c r="E87" s="131">
        <v>44365694</v>
      </c>
    </row>
    <row r="88" spans="1:5" ht="12.75">
      <c r="A88" s="126">
        <v>12</v>
      </c>
      <c r="B88" s="127" t="s">
        <v>21</v>
      </c>
      <c r="C88" s="166"/>
      <c r="D88" s="128">
        <f>D29-D87</f>
        <v>3452595</v>
      </c>
      <c r="E88" s="128">
        <v>2161070</v>
      </c>
    </row>
    <row r="89" spans="1:5" ht="12.75">
      <c r="A89" s="89">
        <v>13</v>
      </c>
      <c r="B89" s="96" t="s">
        <v>59</v>
      </c>
      <c r="C89" s="162"/>
      <c r="D89" s="71"/>
      <c r="E89" s="71"/>
    </row>
    <row r="90" spans="1:5" ht="12.75">
      <c r="A90" s="84"/>
      <c r="B90" s="98" t="s">
        <v>60</v>
      </c>
      <c r="C90" s="162">
        <v>761</v>
      </c>
      <c r="D90" s="71"/>
      <c r="E90" s="71"/>
    </row>
    <row r="91" spans="1:5" ht="12.75">
      <c r="A91" s="84"/>
      <c r="B91" s="98" t="s">
        <v>61</v>
      </c>
      <c r="C91" s="162">
        <v>661</v>
      </c>
      <c r="D91" s="71"/>
      <c r="E91" s="71"/>
    </row>
    <row r="92" spans="1:5" ht="12.75">
      <c r="A92" s="84">
        <v>14</v>
      </c>
      <c r="B92" s="99" t="s">
        <v>63</v>
      </c>
      <c r="C92" s="162"/>
      <c r="D92" s="71"/>
      <c r="E92" s="71"/>
    </row>
    <row r="93" spans="1:5" ht="12.75">
      <c r="A93" s="84"/>
      <c r="B93" s="99" t="s">
        <v>62</v>
      </c>
      <c r="C93" s="162">
        <v>762</v>
      </c>
      <c r="D93" s="71"/>
      <c r="E93" s="71"/>
    </row>
    <row r="94" spans="1:5" ht="12.75">
      <c r="A94" s="84"/>
      <c r="B94" s="96" t="s">
        <v>64</v>
      </c>
      <c r="C94" s="162">
        <v>662</v>
      </c>
      <c r="D94" s="71"/>
      <c r="E94" s="71"/>
    </row>
    <row r="95" spans="1:5" ht="12.75">
      <c r="A95" s="84">
        <v>15</v>
      </c>
      <c r="B95" s="92" t="s">
        <v>65</v>
      </c>
      <c r="C95" s="162"/>
      <c r="D95" s="71"/>
      <c r="E95" s="71"/>
    </row>
    <row r="96" spans="1:5" ht="12.75">
      <c r="A96" s="90">
        <v>15.1</v>
      </c>
      <c r="B96" s="100" t="s">
        <v>66</v>
      </c>
      <c r="C96" s="162"/>
      <c r="D96" s="71"/>
      <c r="E96" s="71"/>
    </row>
    <row r="97" spans="1:5" ht="12.75">
      <c r="A97" s="90"/>
      <c r="B97" s="100" t="s">
        <v>67</v>
      </c>
      <c r="C97" s="162">
        <v>763</v>
      </c>
      <c r="D97" s="71"/>
      <c r="E97" s="71"/>
    </row>
    <row r="98" spans="1:5" ht="15">
      <c r="A98" s="84"/>
      <c r="B98" s="93" t="s">
        <v>68</v>
      </c>
      <c r="C98" s="162">
        <v>764</v>
      </c>
      <c r="D98" s="71"/>
      <c r="E98" s="71"/>
    </row>
    <row r="99" spans="1:5" ht="12.75">
      <c r="A99" s="84"/>
      <c r="B99" s="98" t="s">
        <v>69</v>
      </c>
      <c r="C99" s="162">
        <v>765</v>
      </c>
      <c r="D99" s="71"/>
      <c r="E99" s="71"/>
    </row>
    <row r="100" spans="1:5" ht="15">
      <c r="A100" s="84"/>
      <c r="B100" s="101" t="s">
        <v>70</v>
      </c>
      <c r="C100" s="162">
        <v>665</v>
      </c>
      <c r="D100" s="71"/>
      <c r="E100" s="71"/>
    </row>
    <row r="101" spans="1:5" ht="12.75">
      <c r="A101" s="90">
        <v>15.2</v>
      </c>
      <c r="B101" s="92" t="s">
        <v>71</v>
      </c>
      <c r="C101" s="162"/>
      <c r="D101" s="71"/>
      <c r="E101" s="71"/>
    </row>
    <row r="102" spans="1:5" ht="12.75">
      <c r="A102" s="90"/>
      <c r="B102" s="98" t="s">
        <v>72</v>
      </c>
      <c r="C102" s="162">
        <v>767</v>
      </c>
      <c r="D102" s="71">
        <v>0</v>
      </c>
      <c r="E102" s="71">
        <v>0</v>
      </c>
    </row>
    <row r="103" spans="1:5" ht="12.75">
      <c r="A103" s="90">
        <v>15.3</v>
      </c>
      <c r="B103" s="92" t="s">
        <v>73</v>
      </c>
      <c r="C103" s="162"/>
      <c r="D103" s="71"/>
      <c r="E103" s="71"/>
    </row>
    <row r="104" spans="1:5" ht="12.75">
      <c r="A104" s="90"/>
      <c r="B104" s="98" t="s">
        <v>74</v>
      </c>
      <c r="C104" s="162">
        <v>766</v>
      </c>
      <c r="D104" s="71">
        <v>0</v>
      </c>
      <c r="E104" s="71">
        <v>0</v>
      </c>
    </row>
    <row r="105" spans="1:5" ht="12.75">
      <c r="A105" s="90"/>
      <c r="B105" s="98" t="s">
        <v>75</v>
      </c>
      <c r="C105" s="162">
        <v>666</v>
      </c>
      <c r="D105" s="71"/>
      <c r="E105" s="71"/>
    </row>
    <row r="106" spans="1:5" ht="12.75">
      <c r="A106" s="90">
        <v>15.4</v>
      </c>
      <c r="B106" s="92" t="s">
        <v>76</v>
      </c>
      <c r="C106" s="162"/>
      <c r="D106" s="71"/>
      <c r="E106" s="71"/>
    </row>
    <row r="107" spans="1:5" ht="12.75">
      <c r="A107" s="90"/>
      <c r="B107" s="98" t="s">
        <v>78</v>
      </c>
      <c r="C107" s="162">
        <v>768</v>
      </c>
      <c r="D107" s="71"/>
      <c r="E107" s="71"/>
    </row>
    <row r="108" spans="1:5" ht="12.75">
      <c r="A108" s="90"/>
      <c r="B108" s="98" t="s">
        <v>77</v>
      </c>
      <c r="C108" s="162">
        <v>668</v>
      </c>
      <c r="D108" s="71"/>
      <c r="E108" s="71"/>
    </row>
    <row r="109" spans="1:5" ht="12.75">
      <c r="A109" s="90">
        <v>16</v>
      </c>
      <c r="B109" s="14" t="s">
        <v>217</v>
      </c>
      <c r="C109" s="162"/>
      <c r="D109" s="71"/>
      <c r="E109" s="71"/>
    </row>
    <row r="110" spans="1:5" ht="12.75">
      <c r="A110" s="90">
        <v>17</v>
      </c>
      <c r="B110" s="98" t="s">
        <v>12</v>
      </c>
      <c r="C110" s="157" t="s">
        <v>13</v>
      </c>
      <c r="D110" s="71"/>
      <c r="E110" s="71"/>
    </row>
    <row r="111" spans="1:5" ht="12.75">
      <c r="A111" s="90"/>
      <c r="B111" s="98" t="s">
        <v>14</v>
      </c>
      <c r="C111" s="162">
        <v>771</v>
      </c>
      <c r="D111" s="73"/>
      <c r="E111" s="73"/>
    </row>
    <row r="112" spans="1:5" ht="12.75">
      <c r="A112" s="90"/>
      <c r="B112" s="98" t="s">
        <v>15</v>
      </c>
      <c r="C112" s="162">
        <v>772</v>
      </c>
      <c r="D112" s="71"/>
      <c r="E112" s="71"/>
    </row>
    <row r="113" spans="1:5" ht="12.75">
      <c r="A113" s="90"/>
      <c r="B113" s="96" t="s">
        <v>16</v>
      </c>
      <c r="C113" s="162">
        <v>773</v>
      </c>
      <c r="D113" s="71"/>
      <c r="E113" s="71"/>
    </row>
    <row r="114" spans="1:5" ht="12.75">
      <c r="A114" s="90"/>
      <c r="B114" s="98" t="s">
        <v>17</v>
      </c>
      <c r="C114" s="162">
        <v>777</v>
      </c>
      <c r="D114" s="71"/>
      <c r="E114" s="71"/>
    </row>
    <row r="115" spans="1:5" ht="12.75">
      <c r="A115" s="90"/>
      <c r="B115" s="98" t="s">
        <v>18</v>
      </c>
      <c r="C115" s="162">
        <v>778</v>
      </c>
      <c r="D115" s="71"/>
      <c r="E115" s="71"/>
    </row>
    <row r="116" spans="1:5" ht="12.75">
      <c r="A116" s="90"/>
      <c r="B116" s="98" t="s">
        <v>19</v>
      </c>
      <c r="C116" s="162">
        <v>671</v>
      </c>
      <c r="D116" s="71"/>
      <c r="E116" s="71"/>
    </row>
    <row r="117" spans="1:5" ht="12.75">
      <c r="A117" s="90"/>
      <c r="B117" s="96" t="s">
        <v>23</v>
      </c>
      <c r="C117" s="162">
        <v>672</v>
      </c>
      <c r="D117" s="71"/>
      <c r="E117" s="71"/>
    </row>
    <row r="118" spans="1:5" ht="12.75">
      <c r="A118" s="90"/>
      <c r="B118" s="96" t="s">
        <v>24</v>
      </c>
      <c r="C118" s="162">
        <v>673</v>
      </c>
      <c r="D118" s="71"/>
      <c r="E118" s="71"/>
    </row>
    <row r="119" spans="1:5" ht="12.75">
      <c r="A119" s="90"/>
      <c r="B119" s="98" t="s">
        <v>25</v>
      </c>
      <c r="C119" s="162">
        <v>677</v>
      </c>
      <c r="D119" s="71"/>
      <c r="E119" s="71"/>
    </row>
    <row r="120" spans="1:5" ht="12.75">
      <c r="A120" s="90"/>
      <c r="B120" s="98" t="s">
        <v>293</v>
      </c>
      <c r="C120" s="162">
        <v>678</v>
      </c>
      <c r="D120" s="71"/>
      <c r="E120" s="71"/>
    </row>
    <row r="121" spans="1:5" ht="12.75">
      <c r="A121" s="90"/>
      <c r="B121" s="102" t="s">
        <v>36</v>
      </c>
      <c r="C121" s="162"/>
      <c r="D121" s="71">
        <f>D88</f>
        <v>3452595</v>
      </c>
      <c r="E121" s="71">
        <v>2161070</v>
      </c>
    </row>
    <row r="122" spans="1:5" ht="12.75">
      <c r="A122" s="90"/>
      <c r="B122" s="98" t="s">
        <v>37</v>
      </c>
      <c r="C122" s="162">
        <v>694</v>
      </c>
      <c r="D122" s="71">
        <v>372285</v>
      </c>
      <c r="E122" s="71">
        <v>308778</v>
      </c>
    </row>
    <row r="123" spans="1:5" ht="13.5" thickBot="1">
      <c r="A123" s="91"/>
      <c r="B123" s="103" t="s">
        <v>218</v>
      </c>
      <c r="C123" s="167">
        <v>121</v>
      </c>
      <c r="D123" s="80">
        <f>D121-D122</f>
        <v>3080310</v>
      </c>
      <c r="E123" s="80">
        <v>1852292</v>
      </c>
    </row>
    <row r="124" spans="1:5" ht="13.5" thickBot="1">
      <c r="A124" s="91"/>
      <c r="B124" s="103" t="s">
        <v>219</v>
      </c>
      <c r="C124" s="167">
        <v>121</v>
      </c>
      <c r="D124" s="80">
        <f>'PASIVI '!D57</f>
        <v>3080310</v>
      </c>
      <c r="E124" s="80">
        <v>1852292</v>
      </c>
    </row>
    <row r="125" spans="4:5" ht="12.75">
      <c r="D125">
        <v>0</v>
      </c>
      <c r="E125">
        <v>0</v>
      </c>
    </row>
  </sheetData>
  <sheetProtection/>
  <mergeCells count="2">
    <mergeCell ref="A1:A2"/>
    <mergeCell ref="B1:B2"/>
  </mergeCells>
  <printOptions/>
  <pageMargins left="0" right="0" top="1.1811023622047245" bottom="0.7874015748031497" header="0.5118110236220472" footer="0.5118110236220472"/>
  <pageSetup horizontalDpi="600" verticalDpi="600" orientation="portrait" paperSize="9" scale="82" r:id="rId1"/>
  <headerFooter alignWithMargins="0">
    <oddHeader>&amp;CPage &amp;P&amp;R&amp;A</oddHeader>
    <oddFooter>&amp;C&amp;A</oddFoot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E61"/>
  <sheetViews>
    <sheetView zoomScalePageLayoutView="0" workbookViewId="0" topLeftCell="A15">
      <selection activeCell="B26" sqref="B26"/>
    </sheetView>
  </sheetViews>
  <sheetFormatPr defaultColWidth="9.140625" defaultRowHeight="12.75"/>
  <cols>
    <col min="1" max="1" width="4.28125" style="0" customWidth="1"/>
    <col min="2" max="2" width="52.7109375" style="0" customWidth="1"/>
    <col min="3" max="3" width="12.7109375" style="0" customWidth="1"/>
    <col min="4" max="4" width="15.7109375" style="0" customWidth="1"/>
    <col min="5" max="5" width="18.421875" style="0" customWidth="1"/>
  </cols>
  <sheetData>
    <row r="1" spans="1:5" ht="80.25" thickBot="1" thickTop="1">
      <c r="A1" s="43" t="s">
        <v>266</v>
      </c>
      <c r="B1" s="44" t="s">
        <v>103</v>
      </c>
      <c r="C1" s="45" t="s">
        <v>102</v>
      </c>
      <c r="D1" s="47" t="s">
        <v>332</v>
      </c>
      <c r="E1" s="46" t="s">
        <v>326</v>
      </c>
    </row>
    <row r="2" spans="1:5" ht="14.25" thickTop="1">
      <c r="A2" s="58" t="s">
        <v>79</v>
      </c>
      <c r="B2" s="59" t="s">
        <v>104</v>
      </c>
      <c r="C2" s="60"/>
      <c r="D2" s="61"/>
      <c r="E2" s="62"/>
    </row>
    <row r="3" spans="1:5" ht="12.75">
      <c r="A3" s="28">
        <v>1</v>
      </c>
      <c r="B3" s="28" t="s">
        <v>201</v>
      </c>
      <c r="C3" s="135">
        <v>55</v>
      </c>
      <c r="D3" s="49"/>
      <c r="E3" s="49"/>
    </row>
    <row r="4" spans="1:5" ht="12.75">
      <c r="A4" s="28">
        <v>2</v>
      </c>
      <c r="B4" s="28" t="s">
        <v>121</v>
      </c>
      <c r="C4" s="135"/>
      <c r="D4" s="49"/>
      <c r="E4" s="49"/>
    </row>
    <row r="5" spans="1:5" ht="12.75">
      <c r="A5" s="28"/>
      <c r="B5" s="28" t="s">
        <v>200</v>
      </c>
      <c r="C5" s="135">
        <v>519</v>
      </c>
      <c r="D5" s="49">
        <v>17277343</v>
      </c>
      <c r="E5" s="49">
        <v>17277343</v>
      </c>
    </row>
    <row r="6" spans="1:5" ht="12.75">
      <c r="A6" s="28"/>
      <c r="B6" s="23" t="s">
        <v>199</v>
      </c>
      <c r="C6" s="134">
        <v>542</v>
      </c>
      <c r="D6" s="49">
        <v>0</v>
      </c>
      <c r="E6" s="49">
        <v>0</v>
      </c>
    </row>
    <row r="7" spans="1:5" ht="12.75">
      <c r="A7" s="28"/>
      <c r="B7" s="28" t="s">
        <v>198</v>
      </c>
      <c r="C7" s="135">
        <v>5411</v>
      </c>
      <c r="D7" s="49">
        <v>0</v>
      </c>
      <c r="E7" s="49">
        <v>0</v>
      </c>
    </row>
    <row r="8" spans="1:5" ht="12.75">
      <c r="A8" s="28"/>
      <c r="B8" s="28" t="s">
        <v>197</v>
      </c>
      <c r="C8" s="135">
        <v>5412</v>
      </c>
      <c r="D8" s="49">
        <v>0</v>
      </c>
      <c r="E8" s="49">
        <v>0</v>
      </c>
    </row>
    <row r="9" spans="1:5" ht="12.75">
      <c r="A9" s="28"/>
      <c r="B9" s="23" t="s">
        <v>105</v>
      </c>
      <c r="C9" s="134"/>
      <c r="D9" s="48"/>
      <c r="E9" s="48"/>
    </row>
    <row r="10" spans="1:5" ht="12.75">
      <c r="A10" s="28"/>
      <c r="B10" s="23" t="s">
        <v>196</v>
      </c>
      <c r="C10" s="134">
        <v>401</v>
      </c>
      <c r="D10" s="48">
        <v>20235046</v>
      </c>
      <c r="E10" s="48">
        <v>30535615</v>
      </c>
    </row>
    <row r="11" spans="1:5" ht="19.5">
      <c r="A11" s="183"/>
      <c r="B11" s="23" t="s">
        <v>131</v>
      </c>
      <c r="C11" s="134">
        <v>403</v>
      </c>
      <c r="D11" s="48">
        <v>0</v>
      </c>
      <c r="E11" s="48">
        <v>0</v>
      </c>
    </row>
    <row r="12" spans="1:5" ht="12.75">
      <c r="A12" s="28"/>
      <c r="B12" s="23" t="s">
        <v>195</v>
      </c>
      <c r="C12" s="134">
        <v>404</v>
      </c>
      <c r="D12" s="48">
        <v>2670000</v>
      </c>
      <c r="E12" s="48">
        <v>0</v>
      </c>
    </row>
    <row r="13" spans="1:5" ht="12.75">
      <c r="A13" s="28"/>
      <c r="B13" s="23" t="s">
        <v>194</v>
      </c>
      <c r="C13" s="134">
        <v>42</v>
      </c>
      <c r="D13" s="48"/>
      <c r="E13" s="48"/>
    </row>
    <row r="14" spans="1:5" ht="12.75">
      <c r="A14" s="28"/>
      <c r="B14" s="23" t="s">
        <v>193</v>
      </c>
      <c r="C14" s="134">
        <v>421</v>
      </c>
      <c r="D14" s="48">
        <v>401766</v>
      </c>
      <c r="E14" s="48">
        <v>399725</v>
      </c>
    </row>
    <row r="15" spans="1:5" ht="12.75">
      <c r="A15" s="28"/>
      <c r="B15" s="23" t="s">
        <v>192</v>
      </c>
      <c r="C15" s="134">
        <v>423</v>
      </c>
      <c r="D15" s="48">
        <v>0</v>
      </c>
      <c r="E15" s="48">
        <v>0</v>
      </c>
    </row>
    <row r="16" spans="1:5" ht="12.75">
      <c r="A16" s="28"/>
      <c r="B16" s="23" t="s">
        <v>191</v>
      </c>
      <c r="C16" s="134">
        <v>43</v>
      </c>
      <c r="D16" s="48"/>
      <c r="E16" s="48"/>
    </row>
    <row r="17" spans="1:5" ht="12.75">
      <c r="A17" s="28"/>
      <c r="B17" s="23" t="s">
        <v>190</v>
      </c>
      <c r="C17" s="134">
        <v>431</v>
      </c>
      <c r="D17" s="48">
        <v>145759</v>
      </c>
      <c r="E17" s="48">
        <v>132047</v>
      </c>
    </row>
    <row r="18" spans="1:5" ht="12.75">
      <c r="A18" s="28"/>
      <c r="B18" s="23" t="s">
        <v>189</v>
      </c>
      <c r="C18" s="134">
        <v>44</v>
      </c>
      <c r="D18" s="48"/>
      <c r="E18" s="48"/>
    </row>
    <row r="19" spans="1:5" ht="12.75">
      <c r="A19" s="28"/>
      <c r="B19" s="23" t="s">
        <v>188</v>
      </c>
      <c r="C19" s="134">
        <v>441</v>
      </c>
      <c r="D19" s="48">
        <v>0</v>
      </c>
      <c r="E19" s="48">
        <v>0</v>
      </c>
    </row>
    <row r="20" spans="1:5" ht="12.75">
      <c r="A20" s="28"/>
      <c r="B20" s="23" t="s">
        <v>187</v>
      </c>
      <c r="C20" s="134">
        <v>442</v>
      </c>
      <c r="D20" s="48">
        <v>35245</v>
      </c>
      <c r="E20" s="48">
        <v>30331</v>
      </c>
    </row>
    <row r="21" spans="1:5" ht="12.75">
      <c r="A21" s="28"/>
      <c r="B21" s="23" t="s">
        <v>186</v>
      </c>
      <c r="C21" s="134">
        <v>443</v>
      </c>
      <c r="D21" s="48">
        <v>0</v>
      </c>
      <c r="E21" s="48">
        <v>0</v>
      </c>
    </row>
    <row r="22" spans="1:5" ht="12.75">
      <c r="A22" s="28"/>
      <c r="B22" s="23" t="s">
        <v>185</v>
      </c>
      <c r="C22" s="134">
        <v>444</v>
      </c>
      <c r="D22" s="48">
        <v>0</v>
      </c>
      <c r="E22" s="48">
        <v>0</v>
      </c>
    </row>
    <row r="23" spans="1:5" ht="12.75">
      <c r="A23" s="28"/>
      <c r="B23" s="23" t="s">
        <v>215</v>
      </c>
      <c r="C23" s="134">
        <v>4453</v>
      </c>
      <c r="D23" s="48">
        <v>0</v>
      </c>
      <c r="E23" s="48">
        <v>0</v>
      </c>
    </row>
    <row r="24" spans="1:5" ht="12.75">
      <c r="A24" s="28"/>
      <c r="B24" s="28" t="s">
        <v>184</v>
      </c>
      <c r="C24" s="135">
        <v>447</v>
      </c>
      <c r="D24" s="48">
        <v>69954</v>
      </c>
      <c r="E24" s="48">
        <v>69954</v>
      </c>
    </row>
    <row r="25" spans="1:5" ht="12.75">
      <c r="A25" s="28"/>
      <c r="B25" s="28" t="s">
        <v>339</v>
      </c>
      <c r="C25" s="135">
        <v>448</v>
      </c>
      <c r="D25" s="48">
        <v>36000</v>
      </c>
      <c r="E25" s="48">
        <v>108000</v>
      </c>
    </row>
    <row r="26" spans="1:5" ht="12.75">
      <c r="A26" s="28"/>
      <c r="B26" s="28" t="s">
        <v>183</v>
      </c>
      <c r="C26" s="135">
        <v>449</v>
      </c>
      <c r="D26" s="48">
        <v>0</v>
      </c>
      <c r="E26" s="48">
        <v>0</v>
      </c>
    </row>
    <row r="27" spans="1:5" ht="12.75">
      <c r="A27" s="28"/>
      <c r="B27" s="28" t="s">
        <v>182</v>
      </c>
      <c r="C27" s="135">
        <v>455</v>
      </c>
      <c r="D27" s="206">
        <v>0</v>
      </c>
      <c r="E27" s="206">
        <v>0</v>
      </c>
    </row>
    <row r="28" spans="1:5" ht="12.75">
      <c r="A28" s="28">
        <v>4</v>
      </c>
      <c r="B28" s="23" t="s">
        <v>106</v>
      </c>
      <c r="C28" s="134"/>
      <c r="D28" s="48"/>
      <c r="E28" s="48"/>
    </row>
    <row r="29" spans="1:5" ht="12.75">
      <c r="A29" s="28">
        <v>5</v>
      </c>
      <c r="B29" s="23" t="s">
        <v>181</v>
      </c>
      <c r="C29" s="134">
        <v>463</v>
      </c>
      <c r="D29" s="49"/>
      <c r="E29" s="49"/>
    </row>
    <row r="30" spans="1:5" ht="14.25" thickBot="1">
      <c r="A30" s="50"/>
      <c r="B30" s="35" t="s">
        <v>122</v>
      </c>
      <c r="C30" s="34"/>
      <c r="D30" s="34">
        <f>SUM(D4:D29)</f>
        <v>40871113</v>
      </c>
      <c r="E30" s="34">
        <v>48553015</v>
      </c>
    </row>
    <row r="31" spans="1:5" ht="15" thickBot="1" thickTop="1">
      <c r="A31" s="58" t="s">
        <v>80</v>
      </c>
      <c r="B31" s="59" t="s">
        <v>107</v>
      </c>
      <c r="C31" s="60"/>
      <c r="D31" s="61"/>
      <c r="E31" s="61"/>
    </row>
    <row r="32" spans="1:5" ht="13.5" thickTop="1">
      <c r="A32" s="51" t="s">
        <v>80</v>
      </c>
      <c r="B32" s="51" t="s">
        <v>107</v>
      </c>
      <c r="C32" s="51"/>
      <c r="D32" s="52"/>
      <c r="E32" s="52"/>
    </row>
    <row r="33" spans="1:5" ht="12.75">
      <c r="A33" s="28">
        <v>1</v>
      </c>
      <c r="B33" s="28" t="s">
        <v>108</v>
      </c>
      <c r="C33" s="28"/>
      <c r="D33" s="49"/>
      <c r="E33" s="49"/>
    </row>
    <row r="34" spans="1:5" ht="12.75">
      <c r="A34" s="28"/>
      <c r="B34" s="28" t="s">
        <v>205</v>
      </c>
      <c r="C34" s="135"/>
      <c r="D34" s="49"/>
      <c r="E34" s="49"/>
    </row>
    <row r="35" spans="1:5" ht="12.75">
      <c r="A35" s="28"/>
      <c r="B35" s="28" t="s">
        <v>204</v>
      </c>
      <c r="C35" s="135">
        <v>1631</v>
      </c>
      <c r="D35" s="49">
        <v>42646000</v>
      </c>
      <c r="E35" s="49">
        <v>43200000</v>
      </c>
    </row>
    <row r="36" spans="1:5" ht="12.75">
      <c r="A36" s="28"/>
      <c r="B36" s="28" t="s">
        <v>214</v>
      </c>
      <c r="C36" s="135">
        <v>1638</v>
      </c>
      <c r="D36" s="49">
        <v>0</v>
      </c>
      <c r="E36" s="49">
        <v>0</v>
      </c>
    </row>
    <row r="37" spans="1:5" ht="12.75">
      <c r="A37" s="28"/>
      <c r="B37" s="23" t="s">
        <v>216</v>
      </c>
      <c r="C37" s="134"/>
      <c r="D37" s="49">
        <f>D35</f>
        <v>42646000</v>
      </c>
      <c r="E37" s="49">
        <v>43200000</v>
      </c>
    </row>
    <row r="38" spans="1:5" ht="12.75">
      <c r="A38" s="28">
        <v>2</v>
      </c>
      <c r="B38" s="23" t="s">
        <v>109</v>
      </c>
      <c r="C38" s="134"/>
      <c r="D38" s="49"/>
      <c r="E38" s="49"/>
    </row>
    <row r="39" spans="1:5" ht="12.75">
      <c r="A39" s="28">
        <v>3</v>
      </c>
      <c r="B39" s="28" t="s">
        <v>203</v>
      </c>
      <c r="C39" s="135">
        <v>463</v>
      </c>
      <c r="D39" s="49"/>
      <c r="E39" s="49"/>
    </row>
    <row r="40" spans="1:5" ht="12.75">
      <c r="A40" s="28">
        <v>4</v>
      </c>
      <c r="B40" s="28" t="s">
        <v>202</v>
      </c>
      <c r="C40" s="135">
        <v>466</v>
      </c>
      <c r="D40" s="49">
        <v>0</v>
      </c>
      <c r="E40" s="49">
        <v>0</v>
      </c>
    </row>
    <row r="41" spans="1:5" ht="14.25" thickBot="1">
      <c r="A41" s="34"/>
      <c r="B41" s="35" t="s">
        <v>123</v>
      </c>
      <c r="C41" s="34"/>
      <c r="D41" s="34">
        <f>D37</f>
        <v>42646000</v>
      </c>
      <c r="E41" s="34">
        <v>43200000</v>
      </c>
    </row>
    <row r="42" spans="1:5" ht="15" thickBot="1" thickTop="1">
      <c r="A42" s="34"/>
      <c r="B42" s="35" t="s">
        <v>124</v>
      </c>
      <c r="C42" s="34"/>
      <c r="D42" s="34">
        <f>D41+D30</f>
        <v>83517113</v>
      </c>
      <c r="E42" s="34">
        <v>91753015</v>
      </c>
    </row>
    <row r="43" spans="1:5" ht="14.25" thickTop="1">
      <c r="A43" s="58" t="s">
        <v>81</v>
      </c>
      <c r="B43" s="59" t="s">
        <v>110</v>
      </c>
      <c r="C43" s="60"/>
      <c r="D43" s="61"/>
      <c r="E43" s="61"/>
    </row>
    <row r="44" spans="1:5" ht="12.75">
      <c r="A44" s="28">
        <v>1</v>
      </c>
      <c r="B44" s="57" t="s">
        <v>119</v>
      </c>
      <c r="C44" s="56" t="s">
        <v>120</v>
      </c>
      <c r="D44" s="49"/>
      <c r="E44" s="49"/>
    </row>
    <row r="45" spans="1:5" ht="12.75">
      <c r="A45" s="28">
        <v>2</v>
      </c>
      <c r="B45" s="54" t="s">
        <v>125</v>
      </c>
      <c r="C45" s="56" t="s">
        <v>120</v>
      </c>
      <c r="D45" s="49"/>
      <c r="E45" s="49"/>
    </row>
    <row r="46" spans="1:5" ht="12.75">
      <c r="A46" s="28">
        <v>3</v>
      </c>
      <c r="B46" s="29" t="s">
        <v>111</v>
      </c>
      <c r="C46" s="56" t="s">
        <v>208</v>
      </c>
      <c r="D46" s="49">
        <v>7888000</v>
      </c>
      <c r="E46" s="49">
        <v>7888000</v>
      </c>
    </row>
    <row r="47" spans="1:5" ht="12.75">
      <c r="A47" s="28"/>
      <c r="B47" s="28" t="s">
        <v>206</v>
      </c>
      <c r="C47" s="53"/>
      <c r="D47" s="49"/>
      <c r="E47" s="49"/>
    </row>
    <row r="48" spans="1:5" ht="12.75">
      <c r="A48" s="28"/>
      <c r="B48" s="28" t="s">
        <v>207</v>
      </c>
      <c r="C48" s="49"/>
      <c r="D48" s="49"/>
      <c r="E48" s="49"/>
    </row>
    <row r="49" spans="1:5" ht="12.75">
      <c r="A49" s="28">
        <v>4</v>
      </c>
      <c r="B49" s="28" t="s">
        <v>212</v>
      </c>
      <c r="C49" s="135">
        <v>104</v>
      </c>
      <c r="D49" s="49">
        <v>0</v>
      </c>
      <c r="E49" s="49">
        <v>0</v>
      </c>
    </row>
    <row r="50" spans="1:5" ht="12.75">
      <c r="A50" s="28">
        <v>5</v>
      </c>
      <c r="B50" s="55" t="s">
        <v>132</v>
      </c>
      <c r="C50" s="152">
        <v>105</v>
      </c>
      <c r="D50" s="49">
        <v>0</v>
      </c>
      <c r="E50" s="49">
        <v>0</v>
      </c>
    </row>
    <row r="51" spans="1:5" ht="12.75">
      <c r="A51" s="28">
        <v>6</v>
      </c>
      <c r="B51" s="54" t="s">
        <v>211</v>
      </c>
      <c r="C51" s="153">
        <v>103</v>
      </c>
      <c r="D51" s="49"/>
      <c r="E51" s="49"/>
    </row>
    <row r="52" spans="1:5" ht="12.75">
      <c r="A52" s="28">
        <v>7</v>
      </c>
      <c r="B52" s="54" t="s">
        <v>210</v>
      </c>
      <c r="C52" s="153">
        <v>106</v>
      </c>
      <c r="D52" s="49">
        <f>D53</f>
        <v>458957</v>
      </c>
      <c r="E52" s="49">
        <v>406665</v>
      </c>
    </row>
    <row r="53" spans="1:5" ht="12.75">
      <c r="A53" s="28"/>
      <c r="B53" s="29" t="s">
        <v>126</v>
      </c>
      <c r="C53" s="137">
        <v>1061</v>
      </c>
      <c r="D53" s="49">
        <v>458957</v>
      </c>
      <c r="E53" s="49">
        <v>406665</v>
      </c>
    </row>
    <row r="54" spans="1:5" ht="12.75">
      <c r="A54" s="28"/>
      <c r="B54" s="28" t="s">
        <v>127</v>
      </c>
      <c r="C54" s="135">
        <v>1062</v>
      </c>
      <c r="D54" s="49">
        <v>0</v>
      </c>
      <c r="E54" s="49">
        <v>0</v>
      </c>
    </row>
    <row r="55" spans="1:5" ht="12.75">
      <c r="A55" s="28"/>
      <c r="B55" s="28" t="s">
        <v>128</v>
      </c>
      <c r="C55" s="135">
        <v>1068</v>
      </c>
      <c r="D55" s="49">
        <v>0</v>
      </c>
      <c r="E55" s="49">
        <v>0</v>
      </c>
    </row>
    <row r="56" spans="1:5" ht="12.75">
      <c r="A56" s="28">
        <v>8</v>
      </c>
      <c r="B56" s="28" t="s">
        <v>209</v>
      </c>
      <c r="C56" s="135">
        <v>107</v>
      </c>
      <c r="D56" s="49">
        <v>5100000</v>
      </c>
      <c r="E56" s="49">
        <v>3500000</v>
      </c>
    </row>
    <row r="57" spans="1:5" ht="12.75">
      <c r="A57" s="28">
        <v>9</v>
      </c>
      <c r="B57" s="28" t="s">
        <v>112</v>
      </c>
      <c r="C57" s="135">
        <v>121</v>
      </c>
      <c r="D57" s="49">
        <v>3080310</v>
      </c>
      <c r="E57" s="49">
        <v>1852292</v>
      </c>
    </row>
    <row r="58" spans="1:5" ht="12.75">
      <c r="A58" s="28">
        <v>10</v>
      </c>
      <c r="B58" s="28" t="s">
        <v>213</v>
      </c>
      <c r="C58" s="135">
        <v>137</v>
      </c>
      <c r="D58" s="49">
        <v>0</v>
      </c>
      <c r="E58" s="49">
        <v>0</v>
      </c>
    </row>
    <row r="59" spans="1:5" ht="14.25" thickBot="1">
      <c r="A59" s="50"/>
      <c r="B59" s="35" t="s">
        <v>129</v>
      </c>
      <c r="C59" s="34"/>
      <c r="D59" s="34">
        <f>D57+D56+D53+D46</f>
        <v>16527267</v>
      </c>
      <c r="E59" s="34">
        <v>13646957</v>
      </c>
    </row>
    <row r="60" spans="1:5" ht="15" thickBot="1" thickTop="1">
      <c r="A60" s="34"/>
      <c r="B60" s="35" t="s">
        <v>130</v>
      </c>
      <c r="C60" s="34"/>
      <c r="D60" s="34">
        <f>D59+D42</f>
        <v>100044380</v>
      </c>
      <c r="E60" s="34">
        <v>105399972</v>
      </c>
    </row>
    <row r="61" ht="13.5" thickTop="1">
      <c r="D61">
        <f>D60-AKTIVI!D69</f>
        <v>0</v>
      </c>
    </row>
  </sheetData>
  <sheetProtection/>
  <printOptions/>
  <pageMargins left="0" right="0" top="0.26" bottom="0.2" header="0.26" footer="0.22"/>
  <pageSetup fitToHeight="1" fitToWidth="1" horizontalDpi="600" verticalDpi="600" orientation="portrait" paperSize="9" scale="95" r:id="rId1"/>
  <headerFooter alignWithMargins="0">
    <oddFooter>&amp;C
</oddFooter>
  </headerFooter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2:L49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3.28125" style="0" customWidth="1"/>
    <col min="2" max="2" width="3.7109375" style="0" customWidth="1"/>
    <col min="7" max="7" width="4.28125" style="0" customWidth="1"/>
    <col min="11" max="11" width="8.28125" style="0" customWidth="1"/>
    <col min="12" max="12" width="3.7109375" style="0" customWidth="1"/>
  </cols>
  <sheetData>
    <row r="2" spans="2:12" ht="12.75">
      <c r="B2" s="6"/>
      <c r="C2" s="19"/>
      <c r="D2" s="19"/>
      <c r="E2" s="19"/>
      <c r="F2" s="19"/>
      <c r="G2" s="19"/>
      <c r="H2" s="19"/>
      <c r="I2" s="19"/>
      <c r="J2" s="19"/>
      <c r="K2" s="19"/>
      <c r="L2" s="9"/>
    </row>
    <row r="3" spans="2:12" ht="12.75">
      <c r="B3" s="20"/>
      <c r="C3" s="5"/>
      <c r="D3" s="5"/>
      <c r="E3" s="5"/>
      <c r="F3" s="5"/>
      <c r="G3" s="5"/>
      <c r="H3" s="5"/>
      <c r="I3" s="5"/>
      <c r="J3" s="5"/>
      <c r="K3" s="5"/>
      <c r="L3" s="22"/>
    </row>
    <row r="4" spans="2:12" ht="12.75">
      <c r="B4" s="20"/>
      <c r="C4" s="5"/>
      <c r="D4" s="5"/>
      <c r="E4" s="5"/>
      <c r="F4" s="5"/>
      <c r="G4" s="5"/>
      <c r="H4" s="5"/>
      <c r="I4" s="5"/>
      <c r="J4" s="5"/>
      <c r="K4" s="5"/>
      <c r="L4" s="22"/>
    </row>
    <row r="5" spans="2:12" ht="12.75">
      <c r="B5" s="20"/>
      <c r="C5" s="5"/>
      <c r="D5" s="5"/>
      <c r="E5" s="5"/>
      <c r="F5" s="5"/>
      <c r="G5" s="5"/>
      <c r="H5" s="5"/>
      <c r="I5" s="5"/>
      <c r="J5" s="5"/>
      <c r="K5" s="5"/>
      <c r="L5" s="22"/>
    </row>
    <row r="6" spans="2:12" ht="12.75">
      <c r="B6" s="20"/>
      <c r="C6" s="5"/>
      <c r="D6" s="5"/>
      <c r="E6" s="5"/>
      <c r="F6" s="5"/>
      <c r="G6" s="5"/>
      <c r="H6" s="5"/>
      <c r="I6" s="5"/>
      <c r="J6" s="5"/>
      <c r="K6" s="5"/>
      <c r="L6" s="22"/>
    </row>
    <row r="7" spans="2:12" ht="33.75">
      <c r="B7" s="20"/>
      <c r="C7" s="225"/>
      <c r="D7" s="225"/>
      <c r="E7" s="225"/>
      <c r="F7" s="225"/>
      <c r="G7" s="225"/>
      <c r="H7" s="225"/>
      <c r="I7" s="225"/>
      <c r="J7" s="225"/>
      <c r="K7" s="225"/>
      <c r="L7" s="22"/>
    </row>
    <row r="8" spans="2:12" ht="12.75">
      <c r="B8" s="20"/>
      <c r="C8" s="5"/>
      <c r="D8" s="5"/>
      <c r="E8" s="5"/>
      <c r="F8" s="5"/>
      <c r="G8" s="5"/>
      <c r="H8" s="5"/>
      <c r="I8" s="5"/>
      <c r="J8" s="5"/>
      <c r="K8" s="5"/>
      <c r="L8" s="22"/>
    </row>
    <row r="9" spans="2:12" ht="12.75">
      <c r="B9" s="20"/>
      <c r="C9" s="5"/>
      <c r="D9" s="5"/>
      <c r="E9" s="5"/>
      <c r="F9" s="5"/>
      <c r="G9" s="5"/>
      <c r="H9" s="5"/>
      <c r="I9" s="5"/>
      <c r="J9" s="5"/>
      <c r="K9" s="5"/>
      <c r="L9" s="22"/>
    </row>
    <row r="10" spans="2:12" ht="12.75">
      <c r="B10" s="226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2:12" ht="12.75">
      <c r="B11" s="226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2:12" ht="12.75">
      <c r="B12" s="20"/>
      <c r="C12" s="5"/>
      <c r="D12" s="5"/>
      <c r="E12" s="5"/>
      <c r="F12" s="5"/>
      <c r="G12" s="5"/>
      <c r="H12" s="5"/>
      <c r="I12" s="5"/>
      <c r="J12" s="5"/>
      <c r="K12" s="5"/>
      <c r="L12" s="22"/>
    </row>
    <row r="13" spans="2:12" ht="12.75">
      <c r="B13" s="20"/>
      <c r="C13" s="5"/>
      <c r="D13" s="5"/>
      <c r="E13" s="5"/>
      <c r="F13" s="5"/>
      <c r="G13" s="5"/>
      <c r="H13" s="5"/>
      <c r="I13" s="5"/>
      <c r="J13" s="5"/>
      <c r="K13" s="5"/>
      <c r="L13" s="22"/>
    </row>
    <row r="14" spans="2:12" ht="12.75">
      <c r="B14" s="20"/>
      <c r="C14" s="5"/>
      <c r="D14" s="5"/>
      <c r="E14" s="5"/>
      <c r="F14" s="5"/>
      <c r="G14" s="5"/>
      <c r="H14" s="5"/>
      <c r="I14" s="5"/>
      <c r="J14" s="5"/>
      <c r="K14" s="5"/>
      <c r="L14" s="22"/>
    </row>
    <row r="15" spans="2:12" ht="12.75">
      <c r="B15" s="20"/>
      <c r="C15" s="5"/>
      <c r="D15" s="5"/>
      <c r="E15" s="5"/>
      <c r="F15" s="5"/>
      <c r="G15" s="5"/>
      <c r="H15" s="5"/>
      <c r="I15" s="5"/>
      <c r="J15" s="5"/>
      <c r="K15" s="5"/>
      <c r="L15" s="22"/>
    </row>
    <row r="16" spans="2:12" ht="12.75">
      <c r="B16" s="20"/>
      <c r="C16" s="5"/>
      <c r="D16" s="5"/>
      <c r="E16" s="5"/>
      <c r="F16" s="5"/>
      <c r="G16" s="5"/>
      <c r="H16" s="5"/>
      <c r="I16" s="5"/>
      <c r="J16" s="5"/>
      <c r="K16" s="5"/>
      <c r="L16" s="22"/>
    </row>
    <row r="17" spans="2:12" ht="12.75">
      <c r="B17" s="20"/>
      <c r="C17" s="5"/>
      <c r="D17" s="5"/>
      <c r="E17" s="5"/>
      <c r="F17" s="5"/>
      <c r="G17" s="5"/>
      <c r="H17" s="5"/>
      <c r="I17" s="5"/>
      <c r="J17" s="5"/>
      <c r="K17" s="5"/>
      <c r="L17" s="22"/>
    </row>
    <row r="18" spans="2:12" ht="12.75">
      <c r="B18" s="20"/>
      <c r="C18" s="5"/>
      <c r="D18" s="5"/>
      <c r="E18" s="5"/>
      <c r="F18" s="5"/>
      <c r="G18" s="5"/>
      <c r="H18" s="5"/>
      <c r="I18" s="5"/>
      <c r="J18" s="5"/>
      <c r="K18" s="5"/>
      <c r="L18" s="22"/>
    </row>
    <row r="19" spans="2:12" ht="12.75">
      <c r="B19" s="20"/>
      <c r="C19" s="5"/>
      <c r="D19" s="5"/>
      <c r="E19" s="5"/>
      <c r="F19" s="5"/>
      <c r="G19" s="5"/>
      <c r="H19" s="5"/>
      <c r="I19" s="5"/>
      <c r="J19" s="5"/>
      <c r="K19" s="5"/>
      <c r="L19" s="22"/>
    </row>
    <row r="20" spans="2:12" ht="12.75">
      <c r="B20" s="20"/>
      <c r="C20" s="5"/>
      <c r="D20" s="5"/>
      <c r="E20" s="5"/>
      <c r="F20" s="5"/>
      <c r="G20" s="5"/>
      <c r="H20" s="5"/>
      <c r="I20" s="5"/>
      <c r="J20" s="5"/>
      <c r="K20" s="5"/>
      <c r="L20" s="22"/>
    </row>
    <row r="21" spans="2:12" ht="12.75">
      <c r="B21" s="20"/>
      <c r="C21" s="5"/>
      <c r="D21" s="5"/>
      <c r="E21" s="5"/>
      <c r="F21" s="5"/>
      <c r="G21" s="5"/>
      <c r="H21" s="5"/>
      <c r="I21" s="5"/>
      <c r="J21" s="5"/>
      <c r="K21" s="5"/>
      <c r="L21" s="22"/>
    </row>
    <row r="22" spans="2:12" ht="12.75">
      <c r="B22" s="20"/>
      <c r="C22" s="5"/>
      <c r="D22" s="5"/>
      <c r="E22" s="5"/>
      <c r="F22" s="5"/>
      <c r="G22" s="5"/>
      <c r="H22" s="5"/>
      <c r="I22" s="5"/>
      <c r="J22" s="5"/>
      <c r="K22" s="5"/>
      <c r="L22" s="22"/>
    </row>
    <row r="23" spans="2:12" ht="12.75">
      <c r="B23" s="20"/>
      <c r="C23" s="5"/>
      <c r="D23" s="5"/>
      <c r="E23" s="5"/>
      <c r="F23" s="5"/>
      <c r="G23" s="5"/>
      <c r="H23" s="5"/>
      <c r="I23" s="5"/>
      <c r="J23" s="5"/>
      <c r="K23" s="5"/>
      <c r="L23" s="22"/>
    </row>
    <row r="24" spans="2:12" ht="12.75">
      <c r="B24" s="20"/>
      <c r="C24" s="5"/>
      <c r="D24" s="5"/>
      <c r="E24" s="5"/>
      <c r="F24" s="5"/>
      <c r="G24" s="5"/>
      <c r="H24" s="5"/>
      <c r="I24" s="5"/>
      <c r="J24" s="5"/>
      <c r="K24" s="5"/>
      <c r="L24" s="22"/>
    </row>
    <row r="25" spans="1:12" ht="19.5">
      <c r="A25" s="182"/>
      <c r="B25" s="20"/>
      <c r="C25" s="5"/>
      <c r="D25" s="5"/>
      <c r="E25" s="5"/>
      <c r="F25" s="5"/>
      <c r="G25" s="5"/>
      <c r="H25" s="5"/>
      <c r="I25" s="5"/>
      <c r="J25" s="5"/>
      <c r="K25" s="5"/>
      <c r="L25" s="22"/>
    </row>
    <row r="26" spans="2:12" ht="12.75">
      <c r="B26" s="20"/>
      <c r="C26" s="5"/>
      <c r="D26" s="5"/>
      <c r="E26" s="5"/>
      <c r="F26" s="5"/>
      <c r="G26" s="5"/>
      <c r="H26" s="5"/>
      <c r="I26" s="5"/>
      <c r="J26" s="5"/>
      <c r="K26" s="5"/>
      <c r="L26" s="22"/>
    </row>
    <row r="27" spans="2:12" ht="12.75">
      <c r="B27" s="20"/>
      <c r="C27" s="223"/>
      <c r="D27" s="223"/>
      <c r="E27" s="223"/>
      <c r="F27" s="223"/>
      <c r="G27" s="5"/>
      <c r="H27" s="223"/>
      <c r="I27" s="223"/>
      <c r="J27" s="223"/>
      <c r="K27" s="223"/>
      <c r="L27" s="22"/>
    </row>
    <row r="28" spans="2:12" ht="12.75">
      <c r="B28" s="20"/>
      <c r="C28" s="12"/>
      <c r="D28" s="12"/>
      <c r="E28" s="12"/>
      <c r="F28" s="12"/>
      <c r="G28" s="5"/>
      <c r="H28" s="12"/>
      <c r="I28" s="12"/>
      <c r="J28" s="12"/>
      <c r="K28" s="12"/>
      <c r="L28" s="22"/>
    </row>
    <row r="29" spans="2:12" ht="12.75">
      <c r="B29" s="20"/>
      <c r="C29" s="12"/>
      <c r="D29" s="12"/>
      <c r="E29" s="12"/>
      <c r="F29" s="12"/>
      <c r="G29" s="5"/>
      <c r="H29" s="12"/>
      <c r="I29" s="12"/>
      <c r="J29" s="12"/>
      <c r="K29" s="12"/>
      <c r="L29" s="22"/>
    </row>
    <row r="30" spans="2:12" ht="12.75">
      <c r="B30" s="20"/>
      <c r="C30" s="208"/>
      <c r="D30" s="233"/>
      <c r="E30" s="233"/>
      <c r="F30" s="233"/>
      <c r="G30" s="5"/>
      <c r="H30" s="12"/>
      <c r="I30" s="12"/>
      <c r="J30" s="12"/>
      <c r="K30" s="12"/>
      <c r="L30" s="22"/>
    </row>
    <row r="31" spans="2:12" ht="12.75">
      <c r="B31" s="20"/>
      <c r="C31" s="12"/>
      <c r="D31" s="12"/>
      <c r="E31" s="12"/>
      <c r="F31" s="12"/>
      <c r="G31" s="5"/>
      <c r="H31" s="223"/>
      <c r="I31" s="223"/>
      <c r="J31" s="12"/>
      <c r="K31" s="12"/>
      <c r="L31" s="22"/>
    </row>
    <row r="32" spans="2:12" ht="12.75">
      <c r="B32" s="20"/>
      <c r="C32" s="12"/>
      <c r="D32" s="233"/>
      <c r="E32" s="233"/>
      <c r="F32" s="233"/>
      <c r="G32" s="5"/>
      <c r="H32" s="12"/>
      <c r="I32" s="12"/>
      <c r="J32" s="12"/>
      <c r="K32" s="12"/>
      <c r="L32" s="22"/>
    </row>
    <row r="33" spans="2:12" ht="12.75">
      <c r="B33" s="20"/>
      <c r="C33" s="12"/>
      <c r="D33" s="12"/>
      <c r="E33" s="12"/>
      <c r="F33" s="12"/>
      <c r="G33" s="5"/>
      <c r="H33" s="12"/>
      <c r="I33" s="12"/>
      <c r="J33" s="12"/>
      <c r="K33" s="12"/>
      <c r="L33" s="22"/>
    </row>
    <row r="34" spans="2:12" ht="12.75">
      <c r="B34" s="20"/>
      <c r="C34" s="12"/>
      <c r="D34" s="233"/>
      <c r="E34" s="233"/>
      <c r="F34" s="233"/>
      <c r="G34" s="5"/>
      <c r="H34" s="12"/>
      <c r="I34" s="12"/>
      <c r="J34" s="223"/>
      <c r="K34" s="223"/>
      <c r="L34" s="22"/>
    </row>
    <row r="35" spans="2:12" ht="12.75">
      <c r="B35" s="20"/>
      <c r="C35" s="12"/>
      <c r="D35" s="12"/>
      <c r="E35" s="12"/>
      <c r="F35" s="12"/>
      <c r="G35" s="5"/>
      <c r="H35" s="12"/>
      <c r="I35" s="12"/>
      <c r="J35" s="12"/>
      <c r="K35" s="12"/>
      <c r="L35" s="22"/>
    </row>
    <row r="36" spans="2:12" ht="12.75">
      <c r="B36" s="20"/>
      <c r="C36" s="12"/>
      <c r="D36" s="12"/>
      <c r="E36" s="233"/>
      <c r="F36" s="233"/>
      <c r="G36" s="5"/>
      <c r="H36" s="12"/>
      <c r="I36" s="12"/>
      <c r="J36" s="12"/>
      <c r="K36" s="12"/>
      <c r="L36" s="22"/>
    </row>
    <row r="37" spans="2:12" ht="12.75">
      <c r="B37" s="20"/>
      <c r="C37" s="12"/>
      <c r="D37" s="12"/>
      <c r="E37" s="12"/>
      <c r="F37" s="12"/>
      <c r="G37" s="5"/>
      <c r="H37" s="12"/>
      <c r="I37" s="12"/>
      <c r="J37" s="12"/>
      <c r="K37" s="12"/>
      <c r="L37" s="22"/>
    </row>
    <row r="38" spans="2:12" ht="12.75">
      <c r="B38" s="20"/>
      <c r="C38" s="12"/>
      <c r="D38" s="12"/>
      <c r="E38" s="209"/>
      <c r="F38" s="209"/>
      <c r="G38" s="5"/>
      <c r="H38" s="12"/>
      <c r="I38" s="12"/>
      <c r="J38" s="12"/>
      <c r="K38" s="12"/>
      <c r="L38" s="22"/>
    </row>
    <row r="39" spans="2:12" ht="12.75">
      <c r="B39" s="20"/>
      <c r="C39" s="223" t="s">
        <v>335</v>
      </c>
      <c r="D39" s="223"/>
      <c r="E39" s="223"/>
      <c r="F39" s="223"/>
      <c r="G39" s="5"/>
      <c r="H39" s="223" t="s">
        <v>336</v>
      </c>
      <c r="I39" s="223"/>
      <c r="J39" s="223"/>
      <c r="K39" s="223"/>
      <c r="L39" s="22"/>
    </row>
    <row r="40" spans="2:12" ht="12.75">
      <c r="B40" s="20"/>
      <c r="C40" s="12"/>
      <c r="D40" s="12"/>
      <c r="E40" s="209"/>
      <c r="F40" s="209"/>
      <c r="G40" s="5"/>
      <c r="H40" s="12"/>
      <c r="I40" s="12"/>
      <c r="J40" s="12"/>
      <c r="K40" s="12"/>
      <c r="L40" s="22"/>
    </row>
    <row r="41" spans="2:12" ht="12.75">
      <c r="B41" s="20"/>
      <c r="C41" s="12"/>
      <c r="D41" s="12"/>
      <c r="E41" s="12"/>
      <c r="F41" s="12"/>
      <c r="G41" s="5"/>
      <c r="H41" s="12"/>
      <c r="I41" s="12"/>
      <c r="J41" s="12"/>
      <c r="K41" s="12"/>
      <c r="L41" s="22"/>
    </row>
    <row r="42" spans="2:12" ht="12.75">
      <c r="B42" s="20"/>
      <c r="C42" s="234" t="s">
        <v>337</v>
      </c>
      <c r="D42" s="234"/>
      <c r="E42" s="234"/>
      <c r="F42" s="234"/>
      <c r="G42" s="5"/>
      <c r="H42" s="223" t="s">
        <v>338</v>
      </c>
      <c r="I42" s="223"/>
      <c r="J42" s="223"/>
      <c r="K42" s="223"/>
      <c r="L42" s="22"/>
    </row>
    <row r="43" spans="2:12" ht="12.75">
      <c r="B43" s="20"/>
      <c r="C43" s="5"/>
      <c r="D43" s="5"/>
      <c r="E43" s="5"/>
      <c r="F43" s="5"/>
      <c r="G43" s="5"/>
      <c r="H43" s="12"/>
      <c r="I43" s="12"/>
      <c r="J43" s="12"/>
      <c r="K43" s="12"/>
      <c r="L43" s="22"/>
    </row>
    <row r="44" spans="2:12" ht="12.75">
      <c r="B44" s="20"/>
      <c r="C44" s="234"/>
      <c r="D44" s="234"/>
      <c r="E44" s="234"/>
      <c r="F44" s="234"/>
      <c r="G44" s="5"/>
      <c r="H44" s="12"/>
      <c r="I44" s="12"/>
      <c r="J44" s="12"/>
      <c r="K44" s="12"/>
      <c r="L44" s="22"/>
    </row>
    <row r="45" spans="2:12" ht="12.75">
      <c r="B45" s="20"/>
      <c r="C45" s="5"/>
      <c r="D45" s="5"/>
      <c r="E45" s="5"/>
      <c r="F45" s="5"/>
      <c r="G45" s="5"/>
      <c r="H45" s="5"/>
      <c r="I45" s="5"/>
      <c r="J45" s="5"/>
      <c r="K45" s="5"/>
      <c r="L45" s="22"/>
    </row>
    <row r="46" spans="2:12" ht="12.75">
      <c r="B46" s="20"/>
      <c r="C46" s="5"/>
      <c r="D46" s="5"/>
      <c r="E46" s="5"/>
      <c r="F46" s="5"/>
      <c r="G46" s="5"/>
      <c r="H46" s="5"/>
      <c r="I46" s="5"/>
      <c r="J46" s="5"/>
      <c r="K46" s="5"/>
      <c r="L46" s="22"/>
    </row>
    <row r="47" spans="2:12" ht="12.75">
      <c r="B47" s="20"/>
      <c r="C47" s="5"/>
      <c r="D47" s="5"/>
      <c r="E47" s="5"/>
      <c r="F47" s="5"/>
      <c r="G47" s="5"/>
      <c r="H47" s="5"/>
      <c r="I47" s="5"/>
      <c r="J47" s="5"/>
      <c r="K47" s="5"/>
      <c r="L47" s="22"/>
    </row>
    <row r="48" spans="2:12" ht="12.75">
      <c r="B48" s="20"/>
      <c r="C48" s="5"/>
      <c r="D48" s="5"/>
      <c r="E48" s="5"/>
      <c r="F48" s="5"/>
      <c r="G48" s="5"/>
      <c r="H48" s="5"/>
      <c r="I48" s="5"/>
      <c r="J48" s="5"/>
      <c r="K48" s="5"/>
      <c r="L48" s="22"/>
    </row>
    <row r="49" spans="2:12" ht="12.75">
      <c r="B49" s="7"/>
      <c r="C49" s="21"/>
      <c r="D49" s="21"/>
      <c r="E49" s="21"/>
      <c r="F49" s="21"/>
      <c r="G49" s="21"/>
      <c r="H49" s="21"/>
      <c r="I49" s="21"/>
      <c r="J49" s="21"/>
      <c r="K49" s="21"/>
      <c r="L49" s="8"/>
    </row>
  </sheetData>
  <sheetProtection/>
  <mergeCells count="16">
    <mergeCell ref="C42:F42"/>
    <mergeCell ref="C44:F44"/>
    <mergeCell ref="C39:F39"/>
    <mergeCell ref="H39:K39"/>
    <mergeCell ref="H42:K42"/>
    <mergeCell ref="H31:I31"/>
    <mergeCell ref="D32:F32"/>
    <mergeCell ref="D34:F34"/>
    <mergeCell ref="J34:K34"/>
    <mergeCell ref="E36:F36"/>
    <mergeCell ref="C7:K7"/>
    <mergeCell ref="B10:L10"/>
    <mergeCell ref="B11:L11"/>
    <mergeCell ref="C27:F27"/>
    <mergeCell ref="H27:K27"/>
    <mergeCell ref="D30:F30"/>
  </mergeCells>
  <printOptions/>
  <pageMargins left="0.27" right="0.45" top="0.28" bottom="0.49" header="0.28" footer="0.5"/>
  <pageSetup horizontalDpi="600" verticalDpi="600" orientation="portrait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Merentino5</cp:lastModifiedBy>
  <cp:lastPrinted>2012-03-23T09:05:41Z</cp:lastPrinted>
  <dcterms:created xsi:type="dcterms:W3CDTF">2004-09-15T22:40:45Z</dcterms:created>
  <dcterms:modified xsi:type="dcterms:W3CDTF">2012-03-23T13:00:43Z</dcterms:modified>
  <cp:category/>
  <cp:version/>
  <cp:contentType/>
  <cp:contentStatus/>
</cp:coreProperties>
</file>