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480" windowHeight="4770" tabRatio="823" activeTab="0"/>
  </bookViews>
  <sheets>
    <sheet name="Kopertina" sheetId="1" r:id="rId1"/>
    <sheet name="Aktivet" sheetId="2" r:id="rId2"/>
    <sheet name="Pasivet" sheetId="3" r:id="rId3"/>
    <sheet name="Rezultati" sheetId="4" r:id="rId4"/>
    <sheet name="Fluksi " sheetId="5" r:id="rId5"/>
    <sheet name="Ndihmese Fluksi" sheetId="6" r:id="rId6"/>
    <sheet name="Kapitali" sheetId="7" r:id="rId7"/>
    <sheet name="Pasq.per AAM 2" sheetId="8" r:id="rId8"/>
    <sheet name="Shen.Spjeg.faqa 1" sheetId="9" r:id="rId9"/>
    <sheet name="Shen.Spjeg.ne vazhdim" sheetId="10" r:id="rId10"/>
  </sheets>
  <definedNames/>
  <calcPr fullCalcOnLoad="1"/>
</workbook>
</file>

<file path=xl/sharedStrings.xml><?xml version="1.0" encoding="utf-8"?>
<sst xmlns="http://schemas.openxmlformats.org/spreadsheetml/2006/main" count="687" uniqueCount="380">
  <si>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</si>
  <si>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</si>
  <si>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</si>
  <si>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</si>
  <si>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</si>
  <si>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</si>
  <si>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</si>
  <si>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</si>
  <si>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</si>
  <si>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</si>
  <si>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</si>
  <si>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</si>
  <si>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</si>
  <si>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</si>
  <si>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</si>
  <si>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</si>
  <si>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</si>
  <si>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</si>
  <si>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</si>
  <si>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</si>
  <si>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</si>
  <si>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</si>
  <si>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</si>
  <si>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</si>
  <si>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</si>
  <si>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</si>
  <si>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</si>
  <si>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</si>
  <si>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</si>
  <si>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</si>
  <si>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</si>
  <si>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</si>
  <si>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</si>
  <si>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</si>
  <si>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</si>
  <si>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</si>
  <si>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</si>
  <si>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</si>
  <si>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</si>
  <si>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</si>
  <si>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</si>
  <si>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</si>
  <si>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</si>
  <si>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</si>
  <si>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</si>
  <si>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</si>
  <si>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</si>
  <si>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</si>
  <si>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</si>
  <si>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</si>
  <si>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</si>
  <si>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</si>
  <si>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</si>
  <si>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</si>
  <si>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</si>
  <si>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</si>
  <si>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</si>
  <si>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</si>
  <si>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</si>
  <si>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</si>
  <si>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</si>
  <si>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</si>
  <si>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</si>
  <si>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</si>
  <si>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</si>
  <si>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</si>
  <si>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</si>
  <si>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</si>
  <si>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</si>
  <si>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</si>
  <si>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</si>
  <si>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</si>
  <si>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</si>
  <si>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</si>
  <si>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S H E N I M E T          S P J E G U E S E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</si>
  <si>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</si>
  <si>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</si>
  <si>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</si>
  <si>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</si>
  <si>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</si>
  <si>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</si>
  <si>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</si>
  <si>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</si>
  <si>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</si>
  <si>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</si>
  <si>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</si>
  <si>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</si>
  <si>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</si>
  <si>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</si>
  <si>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</si>
  <si>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</si>
  <si>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</si>
  <si>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</si>
  <si>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</si>
  <si>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</si>
  <si>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</si>
  <si>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</si>
  <si>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</si>
  <si>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</si>
  <si>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</si>
  <si>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</si>
  <si>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</si>
  <si>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</si>
  <si>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</si>
  <si>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</si>
  <si>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</si>
  <si>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</si>
  <si>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</si>
  <si>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</si>
  <si>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</si>
  <si>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</si>
  <si>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</si>
  <si>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</si>
  <si>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</si>
  <si>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</si>
  <si>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</si>
  <si>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</si>
  <si>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</si>
  <si>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</si>
  <si>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</si>
  <si>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</si>
  <si>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</si>
  <si>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</si>
  <si>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</si>
  <si>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</si>
  <si>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</si>
  <si>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(  Bazuar ne klasifikimin e Shpenzimeve sipas Natyres  )</t>
  </si>
  <si>
    <t>Pershkrimi  i  Elementeve</t>
  </si>
  <si>
    <t>Periudha</t>
  </si>
  <si>
    <t>Raportuese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</si>
  <si>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</si>
  <si>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</si>
  <si>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</si>
  <si>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</si>
  <si>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</si>
  <si>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</si>
  <si>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</si>
  <si>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</si>
  <si>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</si>
  <si>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</si>
  <si>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Huamarrje afat shkuatra</t>
  </si>
  <si>
    <t>Provizionet afatshkurtra</t>
  </si>
  <si>
    <t>Ndrysh.ne invent.prod.gatshme e prodhimit ne proces</t>
  </si>
  <si>
    <t>A</t>
  </si>
  <si>
    <t>B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</si>
  <si>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</si>
  <si>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</si>
  <si>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</si>
  <si>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</si>
  <si>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</si>
  <si>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</si>
  <si>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</si>
  <si>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</si>
  <si>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</si>
  <si>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</si>
  <si>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</si>
  <si>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</si>
  <si>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</si>
  <si>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</si>
  <si>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</si>
  <si>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Pasivet afatgjata</t>
  </si>
  <si>
    <t>Pasivet afatshkurtera</t>
  </si>
  <si>
    <t xml:space="preserve">Kapitali </t>
  </si>
  <si>
    <t>Parapagime te arketuara(llog.409)</t>
  </si>
  <si>
    <t xml:space="preserve">                  S H U M A</t>
  </si>
  <si>
    <t>Ligjit Nr. 9228 Date 29.04.2004 "Per Kontabilitetin dhe Pasqyrat Financiare"  )</t>
  </si>
  <si>
    <t xml:space="preserve">(  Ne zbatim te Standartit Kombetar te Kontabilitetit Nr.2 dhe  </t>
  </si>
  <si>
    <t xml:space="preserve">  </t>
  </si>
  <si>
    <t xml:space="preserve">                17.03.2009</t>
  </si>
  <si>
    <t xml:space="preserve"> NIPT J69102007K</t>
  </si>
  <si>
    <t>Nr/Llog.</t>
  </si>
  <si>
    <t xml:space="preserve"> Shpenzime te tjera financiare (te pa zbriteshme)</t>
  </si>
  <si>
    <t>Fitimi (humbja) para tatimit  ( 9 + 13 )</t>
  </si>
  <si>
    <t>Fitimi  neto e vitit financiar  ( 14 - 15 ) Ne Bilanc</t>
  </si>
  <si>
    <t>Fitimi  para tatimit  ( 9 + 13 )</t>
  </si>
  <si>
    <t>Fitimi  neto e vitit financiar  ( 14 - 15 )</t>
  </si>
  <si>
    <t>Shpenzime te llogaritura</t>
  </si>
  <si>
    <t>Paraardhese</t>
  </si>
  <si>
    <t xml:space="preserve">Shpenzime te periudhave te ardhme </t>
  </si>
  <si>
    <t>Huadhenie afatshkurter</t>
  </si>
  <si>
    <t>Pasqyra e fluksit monetar - metoda direkte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</si>
  <si>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</si>
  <si>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</si>
  <si>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</si>
  <si>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</si>
  <si>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MM neto nga veprimtarite e shfytezimit(1 -   5  )</t>
  </si>
  <si>
    <t>Blerja e njesise se kontrolluar X minus parate e Arketuara</t>
  </si>
  <si>
    <t>Pagesat e detyrimeve te qerase financiare</t>
  </si>
  <si>
    <t>MM neto e perdorura ne veprimtarite Financiare</t>
  </si>
  <si>
    <t>Shpenzime te periudhave te ardhshme</t>
  </si>
  <si>
    <t>Kliente per mallra,produkte e sherbime</t>
  </si>
  <si>
    <t>Takse minerare</t>
  </si>
  <si>
    <t xml:space="preserve"> </t>
  </si>
  <si>
    <t>Te pagueshme ndaj punonjesve</t>
  </si>
  <si>
    <t>Te pagueshme ndaj furnitoreve</t>
  </si>
  <si>
    <t>EMERTIMI</t>
  </si>
  <si>
    <t>percaktuara ne SKK 2 dhe konkretisht paragrafeve 49-55.  Rradha e dhenies se spjegimeve duhet te jete :</t>
  </si>
  <si>
    <t>Sqarim:</t>
  </si>
  <si>
    <t>Administratori</t>
  </si>
  <si>
    <t xml:space="preserve">             TOTALI</t>
  </si>
  <si>
    <t>Shuma mj.transporti</t>
  </si>
  <si>
    <t xml:space="preserve"> II</t>
  </si>
  <si>
    <t>Shuma mak.paisje</t>
  </si>
  <si>
    <t xml:space="preserve"> I</t>
  </si>
  <si>
    <t>20% Vl.Mbet.</t>
  </si>
  <si>
    <t>Amortiz.Tatim.</t>
  </si>
  <si>
    <t>Vl.mbetur</t>
  </si>
  <si>
    <t>Amortiz.i</t>
  </si>
  <si>
    <t>Gjendje</t>
  </si>
  <si>
    <t>Pakesime</t>
  </si>
  <si>
    <t>Shtesa</t>
  </si>
  <si>
    <t>Sasia</t>
  </si>
  <si>
    <t>percaktuar si metode te amortizimit metoden lineare ndersa normen e amortizimit me  15 % ne vit.</t>
  </si>
  <si>
    <t xml:space="preserve">     Per llogaritjen e amortizimit te AAJM (SKK 5: 59) njesia ekonomike raportuese ka </t>
  </si>
  <si>
    <t xml:space="preserve">                - Te gjitha AAM te tjera me 20 % te vleftes se mbetur</t>
  </si>
  <si>
    <t xml:space="preserve">                - Kompjutera e sisteme informacioni me 25 % te vleftes se mbetur</t>
  </si>
  <si>
    <t xml:space="preserve">                - Per ndertesat ne menyre lineare me 5 % ne vit.</t>
  </si>
  <si>
    <t>fiskal ne fuqi dhe konkretisht :</t>
  </si>
  <si>
    <t>mbi bazen e vleftes se mbetur ndersa normat e amortizimit jane perdorur te njellojta me ato te sistemit</t>
  </si>
  <si>
    <t>si metode te amortizimit te ndertesave metoden lineare dhe per AAM te tjera metoden e amortizimit</t>
  </si>
  <si>
    <t xml:space="preserve">     Per llogaritjen e amortizimit te AAM (SKK 5: 38) njesia jone ekonomike  ka percaktuar</t>
  </si>
  <si>
    <t>bilanc me kosto minus amortizimin e akumuluar. (SKK 5; 21)</t>
  </si>
  <si>
    <t xml:space="preserve">     Per vleresimi i mepaseshem i AAM eshte zgjedhur modeli i kostos duke i paraqitur ne </t>
  </si>
  <si>
    <t>interesat) eshte metoda e kapitalizimit ne koston e aktivit per periudhen e investimit.(SKK 5: 16)</t>
  </si>
  <si>
    <t xml:space="preserve">     Per prodhimin ose krijimin e AAM kur kjo financohet nga nje hua,kostot e huamarrjes (dhe</t>
  </si>
  <si>
    <t>eshte vleresuar me kosto. (SKK 5; 11)</t>
  </si>
  <si>
    <t xml:space="preserve">     Vleresimi fillestar i nje elementi te AAM qe ploteson kriteret per njohje si aktiv ne bilanc </t>
  </si>
  <si>
    <t>dalje e pare.(SKK 4: 15)</t>
  </si>
  <si>
    <t xml:space="preserve">     Per percaktimin e kostos se inventareve eshte zgjedhur metoda "FIFO" ( hyrje e pare ,</t>
  </si>
  <si>
    <t>Politikat kontabël</t>
  </si>
  <si>
    <t>A II</t>
  </si>
  <si>
    <t xml:space="preserve">                - Parimin e krahasushmerise duke siguruar krahasimin midis dy periudhave.</t>
  </si>
  <si>
    <t xml:space="preserve">                - Parimin e qendrushmerise per te mos ndryshuar politikat e metodat kontabel</t>
  </si>
  <si>
    <t xml:space="preserve">                - Parimin e plotesise duke paraqitur nje pamje te vertete e te drejte te PF.</t>
  </si>
  <si>
    <t xml:space="preserve">                - Parimin e maturise pa optimizem te teperuar,pa nen e mbivleresim te qellimshem</t>
  </si>
  <si>
    <t xml:space="preserve">                - Parimin e paaneshmerise pa asnje influencim te qellimshem</t>
  </si>
  <si>
    <t xml:space="preserve">                - Parimin e perparesise se permbajtjes ekonomike mbi formen ligjore</t>
  </si>
  <si>
    <t xml:space="preserve">                - Parimin e paraqitjes me besnikeri</t>
  </si>
  <si>
    <t xml:space="preserve">     </t>
  </si>
  <si>
    <t>gabime materiale duke zbatuar parimet e meposhteme :</t>
  </si>
  <si>
    <t xml:space="preserve">         f) BESUSHMERIA per hartimin e Pasqyrave Financiare eshte e siguruar pasi nuk ka</t>
  </si>
  <si>
    <t>jane hartuar vetem per zera materiale.</t>
  </si>
  <si>
    <t xml:space="preserve">        e) MATERIALITETI eshte vleresuar nga ana jone dhe ne baze te tij Pasqyrat Financiare</t>
  </si>
  <si>
    <t>mjaftueshme ne fushen e kontabilitetit.</t>
  </si>
  <si>
    <t xml:space="preserve">qene te qarta dhe te kuptushme per perdorues te jashtem qe kane njohuri te pergjitheshme te </t>
  </si>
  <si>
    <t xml:space="preserve">        d) KUPTUSHMERIA e Pasqyrave Financiare eshte realizuar ne masen e plote per te </t>
  </si>
  <si>
    <t>shpenzimeve ka vetem ne rastet qe lejohen nga SKK.</t>
  </si>
  <si>
    <t xml:space="preserve">        c) KOMPENSIM midis nje aktivi dhe nje pasivi nuk ka , ndersa midis te ardhurave dhe </t>
  </si>
  <si>
    <t>mos pasur ne plan ose nevoje nderprerjen  e aktivitetit te saj.</t>
  </si>
  <si>
    <t xml:space="preserve">        b) VIJIMESIA e veprimtarise ekonomike te njesise sone raportuse eshte e siguruar duke</t>
  </si>
  <si>
    <t>transaksionet ekonomike te veta.</t>
  </si>
  <si>
    <t xml:space="preserve">        a) NJESIA EKONOMIKE RAPORTUSE ka mbajtur ne llogarite e saj aktivet,pasivet dhe</t>
  </si>
  <si>
    <t xml:space="preserve">     Parimet dhe karakteristikat cilesore te perdorura per hartimin e P.F. : (SKK 1; 37 - 69)</t>
  </si>
  <si>
    <t xml:space="preserve">     Baza e pergatitjes se PF : Te drejtat dhe detyrimet e konstatuara.(SSK 1, 35) </t>
  </si>
  <si>
    <t xml:space="preserve">     Kuadri kontabel i aplikuar : Stndartet Kombetare te Kontabilitetit ne Shqiperi.(SKK 2; 49)</t>
  </si>
  <si>
    <t xml:space="preserve">     Kuadri ligjor: Ligjit 9228 dt 29.04.2004 "Per Kontabilitetin dhe Pasqyrat Financiare"</t>
  </si>
  <si>
    <t>Informacion i përgjithshëm</t>
  </si>
  <si>
    <t>A I</t>
  </si>
  <si>
    <t xml:space="preserve">               c) Shënime të tjera shpjegeuse</t>
  </si>
  <si>
    <t xml:space="preserve">               b)Shënimet qe shpjegojnë zërat e ndryshëm të pasqyrave financiare</t>
  </si>
  <si>
    <t xml:space="preserve">               a) Informacion i përgjithsëm dhe politikat kontabël</t>
  </si>
  <si>
    <t xml:space="preserve">     Plotesimi i te dhenave të kësaj pjese duhet të bëhet sipas kërkesave dhe strukturës standarte te </t>
  </si>
  <si>
    <t xml:space="preserve">     Dhënia e shënimeve shpjeguese në këtë pjesë është e detyrueshme sipas SKK 2.</t>
  </si>
  <si>
    <t>ndodhura pas dates se bilancit per te cilat nuk behen rregulline  nuk ka.</t>
  </si>
  <si>
    <t xml:space="preserve">Ngjarje te ndodhura pas dates se bilancit per te cilat behen rregullime apo ngjarje te </t>
  </si>
  <si>
    <t>Shënime të tjera shpjegeuse</t>
  </si>
  <si>
    <t>C</t>
  </si>
  <si>
    <t>3*10 %</t>
  </si>
  <si>
    <t>10 %=</t>
  </si>
  <si>
    <t>Tatimi mbi fitimin</t>
  </si>
  <si>
    <t>4-</t>
  </si>
  <si>
    <t>(1+2)</t>
  </si>
  <si>
    <t>3-</t>
  </si>
  <si>
    <t>Shpenzime te pa zbriteshme</t>
  </si>
  <si>
    <t>2-</t>
  </si>
  <si>
    <t>Fitimi i ushtrimit</t>
  </si>
  <si>
    <t>1-</t>
  </si>
  <si>
    <t>Fitimi   vitit financiar(Fitimi neto ne bilanc)</t>
  </si>
  <si>
    <t xml:space="preserve">KAPITALI </t>
  </si>
  <si>
    <t>PASIVET  AFATGJATA</t>
  </si>
  <si>
    <t>Prapagime te arketuara  llog.409</t>
  </si>
  <si>
    <t>Fatura mbi 300 mije leke te likuid.</t>
  </si>
  <si>
    <t>Fatura mbi 300 mije leke te kontab.</t>
  </si>
  <si>
    <t xml:space="preserve">     b)  Nga faturat gjithsej</t>
  </si>
  <si>
    <t>pa likuiduara permbi nje vit</t>
  </si>
  <si>
    <t>pa likuiduara deri ne 90 dite</t>
  </si>
  <si>
    <t>pa likuiduara deri ne 60 dite</t>
  </si>
  <si>
    <t>pa likuiduara deri ne 30 dite</t>
  </si>
  <si>
    <t xml:space="preserve">     a)  Nga keto</t>
  </si>
  <si>
    <t xml:space="preserve">   Fatura gjithsej</t>
  </si>
  <si>
    <t xml:space="preserve">Nuk ka </t>
  </si>
  <si>
    <t>PASIVET  AFATSHKURTRA</t>
  </si>
  <si>
    <t xml:space="preserve">AAM te tjera </t>
  </si>
  <si>
    <t>Vlera</t>
  </si>
  <si>
    <t>Viti paraardhes</t>
  </si>
  <si>
    <t>Viti raportues</t>
  </si>
  <si>
    <t>Analiza e posteve te amortizushme</t>
  </si>
  <si>
    <t>leke</t>
  </si>
  <si>
    <t>AKTIVET AFATGJATA</t>
  </si>
  <si>
    <t>Tvsh e zbriteshme ne mbyllje te vitit</t>
  </si>
  <si>
    <t>Tvsh e pagueshme ne shitje gjate vitit</t>
  </si>
  <si>
    <t>Tvsh e zbriteshme ne Blerje gjate vitit</t>
  </si>
  <si>
    <t>Tvsh e zbriteshme ne celje te vitit</t>
  </si>
  <si>
    <t>Tatim nga viti kaluar</t>
  </si>
  <si>
    <t>Tatim rimbursuar</t>
  </si>
  <si>
    <t>Tatimi i derdhur teper</t>
  </si>
  <si>
    <t>Tatimi i vitit ushtrimor</t>
  </si>
  <si>
    <t>Tatimi i derdhur paradhenie</t>
  </si>
  <si>
    <t>x</t>
  </si>
  <si>
    <t xml:space="preserve">  Leke</t>
  </si>
  <si>
    <t>Fatura mbi 300 mije leke te prera</t>
  </si>
  <si>
    <t>X</t>
  </si>
  <si>
    <t>Shoqeria nuk ka derivative dhe aktive te mbajtura per tregtim</t>
  </si>
  <si>
    <t>Totali</t>
  </si>
  <si>
    <t>Arka ne Dollare</t>
  </si>
  <si>
    <t>Arka ne Euro</t>
  </si>
  <si>
    <t>Arka ne Leke</t>
  </si>
  <si>
    <t>fund vitit</t>
  </si>
  <si>
    <t>valute</t>
  </si>
  <si>
    <t>Vlera ne</t>
  </si>
  <si>
    <t xml:space="preserve">Kursi </t>
  </si>
  <si>
    <t>E M E R T I M I</t>
  </si>
  <si>
    <t xml:space="preserve">     T  O  T  A   L  I </t>
  </si>
  <si>
    <t>Nr llogarise</t>
  </si>
  <si>
    <t>Monedha</t>
  </si>
  <si>
    <t>Emri i Bankes</t>
  </si>
  <si>
    <t>AKTIVET  AFAT SHKURTERA</t>
  </si>
  <si>
    <t>Shënimet qe shpjegojnë zërat e ndryshëm të pasqyrave financiare</t>
  </si>
  <si>
    <t>Ref.</t>
  </si>
  <si>
    <t>Emertimi dhe Forma ligjore   "KEI"  SH.P.K</t>
  </si>
  <si>
    <t xml:space="preserve">   K72406011J</t>
  </si>
  <si>
    <t>RRUGA E DURRESIT P.FRATARIT</t>
  </si>
  <si>
    <t xml:space="preserve">   13.12.2007</t>
  </si>
  <si>
    <t xml:space="preserve"> AGJENSI TRANSPORTI UDHETARE</t>
  </si>
  <si>
    <t xml:space="preserve">                                 Shoqeria  "KEI" SH.P.K </t>
  </si>
  <si>
    <t xml:space="preserve">                                            Shoqeria "KEI" sh.p.k </t>
  </si>
  <si>
    <t xml:space="preserve">                        Shoqeria "KEI" SH.P.K  </t>
  </si>
  <si>
    <t>Shoqeria   "KEI"  SH.P.K</t>
  </si>
  <si>
    <t>Autobuz transp.udhetare</t>
  </si>
  <si>
    <t xml:space="preserve">            Bilbil     RAKIPI</t>
  </si>
  <si>
    <t>"KEI"</t>
  </si>
  <si>
    <t>"KEI"  sh.p.k</t>
  </si>
  <si>
    <t>Nje pasqyre e pa Konsoliduar      Shoqeria "KEI"</t>
  </si>
  <si>
    <t>Union BANK</t>
  </si>
  <si>
    <t>AUTOBUZ</t>
  </si>
  <si>
    <t>K72406011J</t>
  </si>
  <si>
    <t>VITI  2010</t>
  </si>
  <si>
    <t xml:space="preserve">  Viti 2010</t>
  </si>
  <si>
    <t>31.12.10</t>
  </si>
  <si>
    <t>Shpenzime te tjera(Shpenzime qeraje + taksa vendore)</t>
  </si>
  <si>
    <t>Lendet e para  (bileta transporti)</t>
  </si>
  <si>
    <t>Pozicioni me 31 dhjetor 2010</t>
  </si>
  <si>
    <t xml:space="preserve">            Fluksi monetar nga aktivitetet financiare</t>
  </si>
  <si>
    <t xml:space="preserve">                             31.12.2011</t>
  </si>
  <si>
    <t>Inventari i Aktiveve Afatgjata Materiale  2011</t>
  </si>
  <si>
    <t>01.01.2011</t>
  </si>
  <si>
    <t>31.12.2011</t>
  </si>
  <si>
    <t>Pasqyrat    Financiare    te    Vitit   2011</t>
  </si>
  <si>
    <t>VITI  2011</t>
  </si>
  <si>
    <t xml:space="preserve"> VITI  2010</t>
  </si>
  <si>
    <t>Pasqyra   e   te   Ardhurave   dhe   Shpenzimeve     2011</t>
  </si>
  <si>
    <t xml:space="preserve">  Viti 2011</t>
  </si>
  <si>
    <t>Viti  2010</t>
  </si>
  <si>
    <t>Viti 2011</t>
  </si>
  <si>
    <t>Pasqyra   e   Fluksit   Monetar  -  Metoda  Direkte   2011</t>
  </si>
  <si>
    <t>31.12.11</t>
  </si>
  <si>
    <t>Pasqyra  e  Ndryshimeve  ne  Kapital  2011</t>
  </si>
  <si>
    <t>vitit 2011</t>
  </si>
  <si>
    <t>Pozicioni me 31 dhjetor 2011</t>
  </si>
  <si>
    <t>Hartuesi i Pasqyrave Financiare</t>
  </si>
  <si>
    <t xml:space="preserve">           Fatmir RAKIPAJ</t>
  </si>
  <si>
    <t xml:space="preserve">            Ek.Kontabel </t>
  </si>
  <si>
    <t xml:space="preserve">     Per Drejtimin  e Njesise  Ekonomike</t>
  </si>
  <si>
    <t xml:space="preserve">          ADMINISTRATORI</t>
  </si>
  <si>
    <t xml:space="preserve">          Bilbil   RAKIPI</t>
  </si>
  <si>
    <t xml:space="preserve">Gabime materiale te ndodhura ne periudhat kontabel te mepareshme te konstatuara </t>
  </si>
  <si>
    <t xml:space="preserve">     gjate periudhes rraportuese  nuk ka.</t>
  </si>
  <si>
    <t>Pasqyre  Ndihmese per Fluksin Monetar 2011</t>
  </si>
  <si>
    <t>Viti   2011</t>
  </si>
  <si>
    <t>28.02.2012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</si>
</sst>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</numFmts>
  <fonts count="51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u val="single"/>
      <sz val="16"/>
      <name val="Arial Narrow"/>
      <family val="2"/>
    </font>
    <font>
      <b/>
      <u val="single"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1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1" fontId="10" fillId="0" borderId="15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3" fontId="10" fillId="0" borderId="26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22" fontId="10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vertical="center"/>
    </xf>
    <xf numFmtId="0" fontId="16" fillId="0" borderId="0" xfId="0" applyFont="1" applyBorder="1" applyAlignment="1">
      <alignment/>
    </xf>
    <xf numFmtId="3" fontId="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4" borderId="12" xfId="0" applyNumberFormat="1" applyFont="1" applyFill="1" applyBorder="1" applyAlignment="1">
      <alignment vertical="center"/>
    </xf>
    <xf numFmtId="3" fontId="7" fillId="24" borderId="12" xfId="0" applyNumberFormat="1" applyFont="1" applyFill="1" applyBorder="1" applyAlignment="1">
      <alignment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7" borderId="12" xfId="0" applyNumberFormat="1" applyFont="1" applyFill="1" applyBorder="1" applyAlignment="1">
      <alignment horizontal="right" vertical="center"/>
    </xf>
    <xf numFmtId="3" fontId="7" fillId="7" borderId="12" xfId="0" applyNumberFormat="1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0" fontId="10" fillId="24" borderId="12" xfId="0" applyFont="1" applyFill="1" applyBorder="1" applyAlignment="1">
      <alignment vertical="center"/>
    </xf>
    <xf numFmtId="3" fontId="10" fillId="24" borderId="12" xfId="0" applyNumberFormat="1" applyFont="1" applyFill="1" applyBorder="1" applyAlignment="1">
      <alignment horizontal="right" vertical="center"/>
    </xf>
    <xf numFmtId="0" fontId="10" fillId="22" borderId="12" xfId="0" applyFont="1" applyFill="1" applyBorder="1" applyAlignment="1">
      <alignment horizontal="center" vertical="center"/>
    </xf>
    <xf numFmtId="1" fontId="10" fillId="22" borderId="12" xfId="0" applyNumberFormat="1" applyFont="1" applyFill="1" applyBorder="1" applyAlignment="1">
      <alignment horizontal="center" vertical="center"/>
    </xf>
    <xf numFmtId="3" fontId="10" fillId="22" borderId="1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3" fontId="14" fillId="0" borderId="15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0" xfId="58">
      <alignment/>
      <protection/>
    </xf>
    <xf numFmtId="3" fontId="0" fillId="0" borderId="0" xfId="58" applyNumberFormat="1">
      <alignment/>
      <protection/>
    </xf>
    <xf numFmtId="0" fontId="0" fillId="0" borderId="0" xfId="58" applyFont="1" applyAlignment="1">
      <alignment vertical="center"/>
      <protection/>
    </xf>
    <xf numFmtId="0" fontId="14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3" fontId="26" fillId="0" borderId="12" xfId="44" applyNumberFormat="1" applyFont="1" applyBorder="1" applyAlignment="1">
      <alignment vertical="center"/>
    </xf>
    <xf numFmtId="0" fontId="26" fillId="0" borderId="12" xfId="58" applyFont="1" applyBorder="1" applyAlignment="1">
      <alignment horizontal="center" vertical="center"/>
      <protection/>
    </xf>
    <xf numFmtId="0" fontId="26" fillId="0" borderId="12" xfId="58" applyFont="1" applyBorder="1" applyAlignment="1">
      <alignment vertical="center"/>
      <protection/>
    </xf>
    <xf numFmtId="0" fontId="0" fillId="0" borderId="12" xfId="58" applyFont="1" applyBorder="1" applyAlignment="1">
      <alignment vertical="center"/>
      <protection/>
    </xf>
    <xf numFmtId="3" fontId="26" fillId="0" borderId="12" xfId="58" applyNumberFormat="1" applyFont="1" applyBorder="1" applyAlignment="1">
      <alignment vertical="center"/>
      <protection/>
    </xf>
    <xf numFmtId="3" fontId="0" fillId="0" borderId="12" xfId="58" applyNumberFormat="1" applyBorder="1">
      <alignment/>
      <protection/>
    </xf>
    <xf numFmtId="3" fontId="0" fillId="0" borderId="12" xfId="44" applyNumberFormat="1" applyBorder="1" applyAlignment="1">
      <alignment/>
    </xf>
    <xf numFmtId="0" fontId="0" fillId="0" borderId="12" xfId="58" applyBorder="1" applyAlignment="1">
      <alignment horizontal="center"/>
      <protection/>
    </xf>
    <xf numFmtId="0" fontId="0" fillId="0" borderId="12" xfId="58" applyBorder="1">
      <alignment/>
      <protection/>
    </xf>
    <xf numFmtId="0" fontId="0" fillId="0" borderId="0" xfId="58" applyFont="1">
      <alignment/>
      <protection/>
    </xf>
    <xf numFmtId="3" fontId="0" fillId="0" borderId="26" xfId="58" applyNumberFormat="1" applyFont="1" applyBorder="1">
      <alignment/>
      <protection/>
    </xf>
    <xf numFmtId="22" fontId="0" fillId="0" borderId="26" xfId="58" applyNumberFormat="1" applyFont="1" applyBorder="1" applyAlignment="1">
      <alignment horizontal="center"/>
      <protection/>
    </xf>
    <xf numFmtId="46" fontId="0" fillId="0" borderId="26" xfId="58" applyNumberFormat="1" applyFont="1" applyBorder="1" applyAlignment="1">
      <alignment horizontal="center"/>
      <protection/>
    </xf>
    <xf numFmtId="0" fontId="0" fillId="0" borderId="26" xfId="58" applyFont="1" applyBorder="1" applyAlignment="1">
      <alignment horizontal="center"/>
      <protection/>
    </xf>
    <xf numFmtId="21" fontId="0" fillId="0" borderId="26" xfId="58" applyNumberFormat="1" applyFont="1" applyBorder="1" applyAlignment="1">
      <alignment horizontal="center"/>
      <protection/>
    </xf>
    <xf numFmtId="3" fontId="0" fillId="0" borderId="15" xfId="58" applyNumberFormat="1" applyFont="1" applyBorder="1">
      <alignment/>
      <protection/>
    </xf>
    <xf numFmtId="0" fontId="0" fillId="0" borderId="15" xfId="58" applyFont="1" applyFill="1" applyBorder="1" applyAlignment="1">
      <alignment horizontal="center"/>
      <protection/>
    </xf>
    <xf numFmtId="0" fontId="0" fillId="0" borderId="15" xfId="58" applyFont="1" applyBorder="1" applyAlignment="1">
      <alignment horizontal="center"/>
      <protection/>
    </xf>
    <xf numFmtId="0" fontId="2" fillId="0" borderId="0" xfId="58" applyFont="1" applyAlignment="1">
      <alignment horizontal="left"/>
      <protection/>
    </xf>
    <xf numFmtId="0" fontId="16" fillId="0" borderId="0" xfId="58" applyFont="1">
      <alignment/>
      <protection/>
    </xf>
    <xf numFmtId="0" fontId="13" fillId="0" borderId="0" xfId="58" applyFont="1">
      <alignment/>
      <protection/>
    </xf>
    <xf numFmtId="0" fontId="0" fillId="0" borderId="24" xfId="58" applyBorder="1">
      <alignment/>
      <protection/>
    </xf>
    <xf numFmtId="0" fontId="0" fillId="0" borderId="23" xfId="58" applyBorder="1">
      <alignment/>
      <protection/>
    </xf>
    <xf numFmtId="0" fontId="0" fillId="0" borderId="22" xfId="58" applyBorder="1">
      <alignment/>
      <protection/>
    </xf>
    <xf numFmtId="0" fontId="0" fillId="0" borderId="21" xfId="58" applyBorder="1" applyAlignment="1">
      <alignment horizontal="center"/>
      <protection/>
    </xf>
    <xf numFmtId="0" fontId="0" fillId="0" borderId="20" xfId="58" applyBorder="1">
      <alignment/>
      <protection/>
    </xf>
    <xf numFmtId="0" fontId="0" fillId="0" borderId="21" xfId="58" applyBorder="1">
      <alignment/>
      <protection/>
    </xf>
    <xf numFmtId="0" fontId="0" fillId="0" borderId="21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20" xfId="58" applyFont="1" applyBorder="1">
      <alignment/>
      <protection/>
    </xf>
    <xf numFmtId="0" fontId="0" fillId="0" borderId="0" xfId="58" applyFont="1" applyFill="1" applyBorder="1">
      <alignment/>
      <protection/>
    </xf>
    <xf numFmtId="0" fontId="21" fillId="0" borderId="0" xfId="58" applyFont="1" applyBorder="1" applyAlignment="1">
      <alignment vertical="center"/>
      <protection/>
    </xf>
    <xf numFmtId="0" fontId="21" fillId="0" borderId="0" xfId="58" applyFont="1" applyBorder="1" applyAlignment="1">
      <alignment horizontal="right" vertical="center"/>
      <protection/>
    </xf>
    <xf numFmtId="0" fontId="0" fillId="0" borderId="0" xfId="58" applyFont="1" applyBorder="1" applyAlignment="1">
      <alignment horizontal="right"/>
      <protection/>
    </xf>
    <xf numFmtId="0" fontId="5" fillId="0" borderId="0" xfId="58" applyFont="1" applyBorder="1" applyAlignment="1">
      <alignment horizontal="right" vertical="center"/>
      <protection/>
    </xf>
    <xf numFmtId="0" fontId="0" fillId="0" borderId="0" xfId="58" applyBorder="1">
      <alignment/>
      <protection/>
    </xf>
    <xf numFmtId="0" fontId="5" fillId="0" borderId="0" xfId="58" applyFont="1">
      <alignment/>
      <protection/>
    </xf>
    <xf numFmtId="0" fontId="5" fillId="0" borderId="21" xfId="58" applyFont="1" applyBorder="1">
      <alignment/>
      <protection/>
    </xf>
    <xf numFmtId="0" fontId="5" fillId="0" borderId="30" xfId="58" applyFont="1" applyBorder="1">
      <alignment/>
      <protection/>
    </xf>
    <xf numFmtId="0" fontId="5" fillId="0" borderId="31" xfId="58" applyFont="1" applyBorder="1">
      <alignment/>
      <protection/>
    </xf>
    <xf numFmtId="0" fontId="5" fillId="0" borderId="20" xfId="58" applyFont="1" applyBorder="1">
      <alignment/>
      <protection/>
    </xf>
    <xf numFmtId="0" fontId="5" fillId="0" borderId="32" xfId="58" applyFont="1" applyBorder="1">
      <alignment/>
      <protection/>
    </xf>
    <xf numFmtId="0" fontId="5" fillId="0" borderId="33" xfId="58" applyFont="1" applyFill="1" applyBorder="1">
      <alignment/>
      <protection/>
    </xf>
    <xf numFmtId="0" fontId="5" fillId="0" borderId="33" xfId="58" applyFont="1" applyBorder="1">
      <alignment/>
      <protection/>
    </xf>
    <xf numFmtId="0" fontId="5" fillId="0" borderId="32" xfId="58" applyFont="1" applyBorder="1" applyAlignment="1">
      <alignment/>
      <protection/>
    </xf>
    <xf numFmtId="0" fontId="5" fillId="0" borderId="34" xfId="58" applyFont="1" applyBorder="1">
      <alignment/>
      <protection/>
    </xf>
    <xf numFmtId="0" fontId="12" fillId="0" borderId="35" xfId="58" applyFont="1" applyBorder="1" applyAlignment="1">
      <alignment horizontal="center"/>
      <protection/>
    </xf>
    <xf numFmtId="0" fontId="0" fillId="0" borderId="0" xfId="58" applyAlignment="1">
      <alignment vertical="center"/>
      <protection/>
    </xf>
    <xf numFmtId="0" fontId="8" fillId="0" borderId="21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0" fillId="0" borderId="19" xfId="58" applyBorder="1">
      <alignment/>
      <protection/>
    </xf>
    <xf numFmtId="0" fontId="0" fillId="0" borderId="18" xfId="58" applyBorder="1">
      <alignment/>
      <protection/>
    </xf>
    <xf numFmtId="0" fontId="0" fillId="0" borderId="14" xfId="58" applyBorder="1">
      <alignment/>
      <protection/>
    </xf>
    <xf numFmtId="0" fontId="0" fillId="0" borderId="0" xfId="58" applyAlignment="1">
      <alignment horizontal="center"/>
      <protection/>
    </xf>
    <xf numFmtId="0" fontId="7" fillId="0" borderId="0" xfId="58" applyFont="1">
      <alignment/>
      <protection/>
    </xf>
    <xf numFmtId="0" fontId="0" fillId="0" borderId="0" xfId="58" applyBorder="1" applyAlignment="1">
      <alignment horizontal="center"/>
      <protection/>
    </xf>
    <xf numFmtId="0" fontId="14" fillId="0" borderId="12" xfId="58" applyFont="1" applyBorder="1">
      <alignment/>
      <protection/>
    </xf>
    <xf numFmtId="0" fontId="14" fillId="0" borderId="12" xfId="58" applyFont="1" applyBorder="1" applyAlignment="1">
      <alignment horizontal="center"/>
      <protection/>
    </xf>
    <xf numFmtId="3" fontId="14" fillId="0" borderId="12" xfId="58" applyNumberFormat="1" applyFont="1" applyBorder="1">
      <alignment/>
      <protection/>
    </xf>
    <xf numFmtId="9" fontId="14" fillId="0" borderId="12" xfId="58" applyNumberFormat="1" applyFont="1" applyBorder="1">
      <alignment/>
      <protection/>
    </xf>
    <xf numFmtId="0" fontId="14" fillId="0" borderId="12" xfId="58" applyFont="1" applyFill="1" applyBorder="1">
      <alignment/>
      <protection/>
    </xf>
    <xf numFmtId="0" fontId="27" fillId="0" borderId="12" xfId="58" applyFont="1" applyBorder="1" applyAlignment="1">
      <alignment horizontal="right"/>
      <protection/>
    </xf>
    <xf numFmtId="0" fontId="14" fillId="0" borderId="12" xfId="58" applyFont="1" applyBorder="1" applyAlignment="1">
      <alignment/>
      <protection/>
    </xf>
    <xf numFmtId="3" fontId="28" fillId="0" borderId="12" xfId="58" applyNumberFormat="1" applyFont="1" applyBorder="1">
      <alignment/>
      <protection/>
    </xf>
    <xf numFmtId="0" fontId="0" fillId="0" borderId="12" xfId="58" applyFont="1" applyBorder="1">
      <alignment/>
      <protection/>
    </xf>
    <xf numFmtId="0" fontId="14" fillId="0" borderId="12" xfId="58" applyFont="1" applyBorder="1" applyAlignment="1">
      <alignment horizontal="left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0" fillId="0" borderId="12" xfId="58" applyFont="1" applyBorder="1" applyAlignment="1">
      <alignment horizontal="center"/>
      <protection/>
    </xf>
    <xf numFmtId="0" fontId="14" fillId="0" borderId="12" xfId="58" applyFont="1" applyBorder="1" applyAlignment="1">
      <alignment vertical="center"/>
      <protection/>
    </xf>
    <xf numFmtId="0" fontId="15" fillId="0" borderId="12" xfId="58" applyFont="1" applyBorder="1" applyAlignment="1">
      <alignment vertical="center"/>
      <protection/>
    </xf>
    <xf numFmtId="0" fontId="0" fillId="0" borderId="12" xfId="58" applyFont="1" applyBorder="1" applyAlignment="1">
      <alignment horizontal="center" vertical="center"/>
      <protection/>
    </xf>
    <xf numFmtId="0" fontId="28" fillId="0" borderId="12" xfId="58" applyFont="1" applyBorder="1">
      <alignment/>
      <protection/>
    </xf>
    <xf numFmtId="0" fontId="0" fillId="0" borderId="12" xfId="58" applyFill="1" applyBorder="1">
      <alignment/>
      <protection/>
    </xf>
    <xf numFmtId="0" fontId="0" fillId="0" borderId="12" xfId="58" applyFont="1" applyBorder="1" applyAlignment="1">
      <alignment/>
      <protection/>
    </xf>
    <xf numFmtId="0" fontId="1" fillId="0" borderId="12" xfId="58" applyFont="1" applyBorder="1">
      <alignment/>
      <protection/>
    </xf>
    <xf numFmtId="0" fontId="5" fillId="0" borderId="12" xfId="58" applyFont="1" applyBorder="1">
      <alignment/>
      <protection/>
    </xf>
    <xf numFmtId="0" fontId="5" fillId="0" borderId="12" xfId="58" applyFont="1" applyBorder="1" applyAlignment="1">
      <alignment horizontal="center"/>
      <protection/>
    </xf>
    <xf numFmtId="0" fontId="0" fillId="0" borderId="12" xfId="58" applyFill="1" applyBorder="1" applyAlignment="1">
      <alignment/>
      <protection/>
    </xf>
    <xf numFmtId="0" fontId="0" fillId="0" borderId="12" xfId="58" applyFont="1" applyBorder="1" applyAlignment="1">
      <alignment horizontal="left" vertical="center"/>
      <protection/>
    </xf>
    <xf numFmtId="0" fontId="0" fillId="0" borderId="12" xfId="58" applyFill="1" applyBorder="1" applyAlignment="1">
      <alignment vertical="center"/>
      <protection/>
    </xf>
    <xf numFmtId="0" fontId="15" fillId="0" borderId="12" xfId="58" applyFont="1" applyBorder="1">
      <alignment/>
      <protection/>
    </xf>
    <xf numFmtId="0" fontId="15" fillId="0" borderId="12" xfId="58" applyFont="1" applyBorder="1" applyAlignment="1">
      <alignment horizontal="center"/>
      <protection/>
    </xf>
    <xf numFmtId="0" fontId="0" fillId="0" borderId="12" xfId="58" applyBorder="1" applyAlignment="1">
      <alignment/>
      <protection/>
    </xf>
    <xf numFmtId="0" fontId="0" fillId="0" borderId="12" xfId="58" applyBorder="1" applyAlignment="1">
      <alignment vertical="center"/>
      <protection/>
    </xf>
    <xf numFmtId="0" fontId="15" fillId="0" borderId="12" xfId="58" applyFont="1" applyFill="1" applyBorder="1" applyAlignment="1">
      <alignment vertical="center"/>
      <protection/>
    </xf>
    <xf numFmtId="0" fontId="0" fillId="0" borderId="12" xfId="58" applyBorder="1" applyAlignment="1">
      <alignment horizontal="center" vertical="center"/>
      <protection/>
    </xf>
    <xf numFmtId="3" fontId="14" fillId="0" borderId="12" xfId="58" applyNumberFormat="1" applyFont="1" applyFill="1" applyBorder="1" applyAlignment="1">
      <alignment vertical="center"/>
      <protection/>
    </xf>
    <xf numFmtId="0" fontId="15" fillId="0" borderId="12" xfId="58" applyFont="1" applyFill="1" applyBorder="1" applyAlignment="1">
      <alignment/>
      <protection/>
    </xf>
    <xf numFmtId="0" fontId="5" fillId="0" borderId="12" xfId="58" applyFont="1" applyBorder="1" applyAlignment="1">
      <alignment/>
      <protection/>
    </xf>
    <xf numFmtId="0" fontId="14" fillId="0" borderId="12" xfId="58" applyFont="1" applyBorder="1" applyAlignment="1">
      <alignment horizontal="right" vertical="center"/>
      <protection/>
    </xf>
    <xf numFmtId="0" fontId="0" fillId="0" borderId="12" xfId="58" applyFont="1" applyBorder="1" applyAlignment="1">
      <alignment horizontal="left"/>
      <protection/>
    </xf>
    <xf numFmtId="3" fontId="10" fillId="0" borderId="12" xfId="58" applyNumberFormat="1" applyFont="1" applyBorder="1">
      <alignment/>
      <protection/>
    </xf>
    <xf numFmtId="0" fontId="29" fillId="0" borderId="12" xfId="58" applyFont="1" applyBorder="1" applyAlignment="1">
      <alignment horizontal="left" vertical="center"/>
      <protection/>
    </xf>
    <xf numFmtId="0" fontId="29" fillId="0" borderId="12" xfId="58" applyFont="1" applyBorder="1" applyAlignment="1">
      <alignment horizontal="center" vertical="center"/>
      <protection/>
    </xf>
    <xf numFmtId="3" fontId="24" fillId="0" borderId="15" xfId="58" applyNumberFormat="1" applyFont="1" applyBorder="1" applyAlignment="1">
      <alignment vertical="center"/>
      <protection/>
    </xf>
    <xf numFmtId="0" fontId="5" fillId="0" borderId="15" xfId="58" applyFont="1" applyBorder="1" applyAlignment="1">
      <alignment vertical="center"/>
      <protection/>
    </xf>
    <xf numFmtId="0" fontId="30" fillId="0" borderId="12" xfId="58" applyFont="1" applyBorder="1">
      <alignment/>
      <protection/>
    </xf>
    <xf numFmtId="0" fontId="24" fillId="0" borderId="12" xfId="58" applyFont="1" applyBorder="1">
      <alignment/>
      <protection/>
    </xf>
    <xf numFmtId="3" fontId="24" fillId="0" borderId="12" xfId="58" applyNumberFormat="1" applyFont="1" applyBorder="1">
      <alignment/>
      <protection/>
    </xf>
    <xf numFmtId="0" fontId="5" fillId="0" borderId="12" xfId="58" applyFont="1" applyFill="1" applyBorder="1">
      <alignment/>
      <protection/>
    </xf>
    <xf numFmtId="0" fontId="5" fillId="0" borderId="26" xfId="58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0" fillId="0" borderId="21" xfId="58" applyBorder="1" applyAlignment="1">
      <alignment vertical="center"/>
      <protection/>
    </xf>
    <xf numFmtId="3" fontId="7" fillId="0" borderId="12" xfId="58" applyNumberFormat="1" applyFont="1" applyBorder="1" applyAlignment="1">
      <alignment vertical="center"/>
      <protection/>
    </xf>
    <xf numFmtId="0" fontId="5" fillId="0" borderId="12" xfId="58" applyFont="1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0" xfId="58" applyBorder="1" applyAlignment="1">
      <alignment horizontal="center" vertical="center"/>
      <protection/>
    </xf>
    <xf numFmtId="0" fontId="0" fillId="0" borderId="20" xfId="58" applyBorder="1" applyAlignment="1">
      <alignment vertical="center"/>
      <protection/>
    </xf>
    <xf numFmtId="0" fontId="28" fillId="0" borderId="12" xfId="58" applyFont="1" applyBorder="1" applyAlignment="1">
      <alignment/>
      <protection/>
    </xf>
    <xf numFmtId="0" fontId="5" fillId="0" borderId="27" xfId="58" applyFont="1" applyBorder="1" applyAlignment="1">
      <alignment horizontal="center"/>
      <protection/>
    </xf>
    <xf numFmtId="0" fontId="5" fillId="0" borderId="25" xfId="58" applyFont="1" applyBorder="1" applyAlignment="1">
      <alignment horizontal="center"/>
      <protection/>
    </xf>
    <xf numFmtId="0" fontId="5" fillId="0" borderId="27" xfId="58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center"/>
      <protection/>
    </xf>
    <xf numFmtId="0" fontId="0" fillId="0" borderId="0" xfId="58" applyBorder="1" applyAlignment="1">
      <alignment/>
      <protection/>
    </xf>
    <xf numFmtId="0" fontId="0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horizontal="left" vertical="center"/>
      <protection/>
    </xf>
    <xf numFmtId="0" fontId="29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21" fillId="0" borderId="32" xfId="58" applyFont="1" applyBorder="1">
      <alignment/>
      <protection/>
    </xf>
    <xf numFmtId="0" fontId="0" fillId="0" borderId="18" xfId="58" applyBorder="1" applyAlignment="1">
      <alignment horizontal="center"/>
      <protection/>
    </xf>
    <xf numFmtId="0" fontId="6" fillId="0" borderId="12" xfId="58" applyFont="1" applyBorder="1">
      <alignment/>
      <protection/>
    </xf>
    <xf numFmtId="0" fontId="14" fillId="0" borderId="0" xfId="58" applyFont="1" applyBorder="1">
      <alignment/>
      <protection/>
    </xf>
    <xf numFmtId="3" fontId="7" fillId="22" borderId="12" xfId="0" applyNumberFormat="1" applyFont="1" applyFill="1" applyBorder="1" applyAlignment="1">
      <alignment horizontal="right" vertical="center"/>
    </xf>
    <xf numFmtId="0" fontId="10" fillId="22" borderId="12" xfId="0" applyFont="1" applyFill="1" applyBorder="1" applyAlignment="1">
      <alignment vertical="center"/>
    </xf>
    <xf numFmtId="3" fontId="7" fillId="22" borderId="12" xfId="0" applyNumberFormat="1" applyFont="1" applyFill="1" applyBorder="1" applyAlignment="1">
      <alignment vertical="center"/>
    </xf>
    <xf numFmtId="0" fontId="14" fillId="0" borderId="12" xfId="58" applyFont="1" applyBorder="1">
      <alignment/>
      <protection/>
    </xf>
    <xf numFmtId="0" fontId="0" fillId="22" borderId="12" xfId="58" applyFont="1" applyFill="1" applyBorder="1">
      <alignment/>
      <protection/>
    </xf>
    <xf numFmtId="0" fontId="0" fillId="22" borderId="12" xfId="58" applyFill="1" applyBorder="1" applyAlignment="1">
      <alignment horizontal="center"/>
      <protection/>
    </xf>
    <xf numFmtId="0" fontId="0" fillId="22" borderId="12" xfId="58" applyFill="1" applyBorder="1">
      <alignment/>
      <protection/>
    </xf>
    <xf numFmtId="0" fontId="5" fillId="22" borderId="12" xfId="58" applyFont="1" applyFill="1" applyBorder="1">
      <alignment/>
      <protection/>
    </xf>
    <xf numFmtId="0" fontId="10" fillId="22" borderId="12" xfId="58" applyFont="1" applyFill="1" applyBorder="1">
      <alignment/>
      <protection/>
    </xf>
    <xf numFmtId="0" fontId="14" fillId="22" borderId="12" xfId="58" applyFont="1" applyFill="1" applyBorder="1">
      <alignment/>
      <protection/>
    </xf>
    <xf numFmtId="0" fontId="14" fillId="22" borderId="12" xfId="58" applyFont="1" applyFill="1" applyBorder="1">
      <alignment/>
      <protection/>
    </xf>
    <xf numFmtId="0" fontId="24" fillId="22" borderId="12" xfId="58" applyFont="1" applyFill="1" applyBorder="1">
      <alignment/>
      <protection/>
    </xf>
    <xf numFmtId="0" fontId="14" fillId="4" borderId="12" xfId="58" applyFont="1" applyFill="1" applyBorder="1">
      <alignment/>
      <protection/>
    </xf>
    <xf numFmtId="0" fontId="15" fillId="0" borderId="0" xfId="58" applyFont="1">
      <alignment/>
      <protection/>
    </xf>
    <xf numFmtId="0" fontId="22" fillId="0" borderId="0" xfId="58" applyFont="1">
      <alignment/>
      <protection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0" fillId="22" borderId="25" xfId="0" applyFont="1" applyFill="1" applyBorder="1" applyAlignment="1">
      <alignment vertical="center"/>
    </xf>
    <xf numFmtId="0" fontId="28" fillId="22" borderId="12" xfId="58" applyFont="1" applyFill="1" applyBorder="1">
      <alignment/>
      <protection/>
    </xf>
    <xf numFmtId="0" fontId="28" fillId="0" borderId="29" xfId="0" applyFont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3" fontId="7" fillId="25" borderId="15" xfId="0" applyNumberFormat="1" applyFont="1" applyFill="1" applyBorder="1" applyAlignment="1">
      <alignment horizontal="right" vertical="center"/>
    </xf>
    <xf numFmtId="0" fontId="14" fillId="0" borderId="0" xfId="58" applyFont="1">
      <alignment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3" fillId="0" borderId="0" xfId="58" applyFont="1">
      <alignment/>
      <protection/>
    </xf>
    <xf numFmtId="0" fontId="23" fillId="0" borderId="0" xfId="58" applyFont="1" applyBorder="1">
      <alignment/>
      <protection/>
    </xf>
    <xf numFmtId="0" fontId="14" fillId="25" borderId="12" xfId="58" applyFont="1" applyFill="1" applyBorder="1">
      <alignment/>
      <protection/>
    </xf>
    <xf numFmtId="0" fontId="14" fillId="4" borderId="12" xfId="58" applyFont="1" applyFill="1" applyBorder="1">
      <alignment/>
      <protection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7" fillId="22" borderId="11" xfId="0" applyFont="1" applyFill="1" applyBorder="1" applyAlignment="1">
      <alignment horizontal="left" vertical="center"/>
    </xf>
    <xf numFmtId="0" fontId="7" fillId="22" borderId="27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5" xfId="58" applyFont="1" applyBorder="1" applyAlignment="1">
      <alignment horizontal="center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horizontal="center" vertical="center"/>
      <protection/>
    </xf>
    <xf numFmtId="0" fontId="1" fillId="0" borderId="26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0" fontId="5" fillId="0" borderId="25" xfId="58" applyFont="1" applyBorder="1" applyAlignment="1">
      <alignment horizontal="center"/>
      <protection/>
    </xf>
    <xf numFmtId="0" fontId="5" fillId="0" borderId="27" xfId="58" applyFont="1" applyBorder="1" applyAlignment="1">
      <alignment horizontal="center"/>
      <protection/>
    </xf>
    <xf numFmtId="0" fontId="5" fillId="0" borderId="11" xfId="58" applyFont="1" applyFill="1" applyBorder="1" applyAlignment="1">
      <alignment horizontal="center"/>
      <protection/>
    </xf>
    <xf numFmtId="0" fontId="5" fillId="0" borderId="27" xfId="58" applyFont="1" applyFill="1" applyBorder="1" applyAlignment="1">
      <alignment horizontal="center"/>
      <protection/>
    </xf>
    <xf numFmtId="0" fontId="5" fillId="0" borderId="12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left"/>
      <protection/>
    </xf>
    <xf numFmtId="0" fontId="21" fillId="0" borderId="0" xfId="58" applyFont="1" applyBorder="1" applyAlignment="1">
      <alignment horizontal="left" vertical="center"/>
      <protection/>
    </xf>
    <xf numFmtId="0" fontId="28" fillId="0" borderId="12" xfId="58" applyFont="1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8" xfId="58" applyFont="1" applyBorder="1" applyAlignment="1">
      <alignment horizontal="center" vertical="center"/>
      <protection/>
    </xf>
    <xf numFmtId="0" fontId="5" fillId="0" borderId="19" xfId="58" applyFont="1" applyBorder="1" applyAlignment="1">
      <alignment horizontal="center" vertical="center"/>
      <protection/>
    </xf>
    <xf numFmtId="0" fontId="5" fillId="0" borderId="22" xfId="58" applyFont="1" applyBorder="1" applyAlignment="1">
      <alignment horizontal="center" vertical="center"/>
      <protection/>
    </xf>
    <xf numFmtId="0" fontId="5" fillId="0" borderId="23" xfId="58" applyFont="1" applyBorder="1" applyAlignment="1">
      <alignment horizontal="center" vertical="center"/>
      <protection/>
    </xf>
    <xf numFmtId="0" fontId="5" fillId="0" borderId="24" xfId="58" applyFont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left"/>
      <protection/>
    </xf>
    <xf numFmtId="0" fontId="5" fillId="0" borderId="25" xfId="58" applyFont="1" applyFill="1" applyBorder="1" applyAlignment="1">
      <alignment horizontal="left"/>
      <protection/>
    </xf>
    <xf numFmtId="0" fontId="5" fillId="0" borderId="27" xfId="58" applyFont="1" applyFill="1" applyBorder="1" applyAlignment="1">
      <alignment horizontal="left"/>
      <protection/>
    </xf>
    <xf numFmtId="0" fontId="0" fillId="0" borderId="12" xfId="58" applyBorder="1" applyAlignment="1">
      <alignment horizontal="left"/>
      <protection/>
    </xf>
    <xf numFmtId="0" fontId="22" fillId="0" borderId="0" xfId="58" applyFont="1" applyBorder="1" applyAlignment="1">
      <alignment horizontal="center"/>
      <protection/>
    </xf>
    <xf numFmtId="0" fontId="0" fillId="0" borderId="12" xfId="58" applyFill="1" applyBorder="1" applyAlignment="1">
      <alignment horizontal="left"/>
      <protection/>
    </xf>
    <xf numFmtId="0" fontId="28" fillId="22" borderId="12" xfId="58" applyFont="1" applyFill="1" applyBorder="1" applyAlignment="1">
      <alignment horizontal="center"/>
      <protection/>
    </xf>
    <xf numFmtId="0" fontId="0" fillId="0" borderId="12" xfId="58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PageLayoutView="0" workbookViewId="0" topLeftCell="A22">
      <selection activeCell="L44" sqref="L44"/>
    </sheetView>
  </sheetViews>
  <sheetFormatPr defaultColWidth="9.140625" defaultRowHeight="12.75"/>
  <cols>
    <col min="1" max="1" width="16.140625" style="39" customWidth="1"/>
    <col min="2" max="2" width="5.421875" style="39" customWidth="1"/>
    <col min="3" max="3" width="9.140625" style="39" customWidth="1"/>
    <col min="4" max="4" width="9.28125" style="39" customWidth="1"/>
    <col min="5" max="5" width="11.421875" style="39" customWidth="1"/>
    <col min="6" max="6" width="12.8515625" style="39" customWidth="1"/>
    <col min="7" max="7" width="5.421875" style="39" customWidth="1"/>
    <col min="8" max="9" width="9.140625" style="39" customWidth="1"/>
    <col min="10" max="10" width="13.421875" style="39" customWidth="1"/>
    <col min="11" max="11" width="9.140625" style="39" hidden="1" customWidth="1"/>
    <col min="12" max="12" width="1.8515625" style="39" customWidth="1"/>
    <col min="13" max="16384" width="9.140625" style="39" customWidth="1"/>
  </cols>
  <sheetData>
    <row r="1" s="15" customFormat="1" ht="6.75" customHeight="1"/>
    <row r="2" spans="2:11" s="15" customFormat="1" ht="12.75">
      <c r="B2" s="16"/>
      <c r="C2" s="17"/>
      <c r="D2" s="17"/>
      <c r="E2" s="17"/>
      <c r="F2" s="17"/>
      <c r="G2" s="17"/>
      <c r="H2" s="17"/>
      <c r="I2" s="17"/>
      <c r="J2" s="17"/>
      <c r="K2" s="18"/>
    </row>
    <row r="3" spans="2:11" s="15" customFormat="1" ht="12.75">
      <c r="B3" s="146"/>
      <c r="C3" s="147"/>
      <c r="D3" s="147"/>
      <c r="E3" s="147"/>
      <c r="F3" s="147"/>
      <c r="G3" s="147"/>
      <c r="H3" s="147"/>
      <c r="I3" s="147"/>
      <c r="J3" s="147"/>
      <c r="K3" s="148"/>
    </row>
    <row r="4" spans="2:11" s="22" customFormat="1" ht="21" customHeight="1">
      <c r="B4" s="19"/>
      <c r="C4" s="12" t="s">
        <v>329</v>
      </c>
      <c r="D4" s="138"/>
      <c r="E4" s="138"/>
      <c r="F4" s="149"/>
      <c r="G4" s="150"/>
      <c r="H4" s="151"/>
      <c r="I4" s="139"/>
      <c r="J4" s="139"/>
      <c r="K4" s="140"/>
    </row>
    <row r="5" spans="2:11" s="22" customFormat="1" ht="18.75" customHeight="1">
      <c r="B5" s="19"/>
      <c r="C5" s="12" t="s">
        <v>89</v>
      </c>
      <c r="D5" s="12"/>
      <c r="E5" s="12"/>
      <c r="F5" s="12" t="s">
        <v>330</v>
      </c>
      <c r="G5" s="152"/>
      <c r="H5" s="145"/>
      <c r="I5" s="12"/>
      <c r="J5" s="12"/>
      <c r="K5" s="141"/>
    </row>
    <row r="6" spans="2:11" s="22" customFormat="1" ht="16.5" customHeight="1">
      <c r="B6" s="19"/>
      <c r="C6" s="12" t="s">
        <v>6</v>
      </c>
      <c r="D6" s="12"/>
      <c r="E6" s="12"/>
      <c r="F6" s="12" t="s">
        <v>331</v>
      </c>
      <c r="G6" s="12"/>
      <c r="H6" s="12"/>
      <c r="I6" s="12"/>
      <c r="J6" s="12"/>
      <c r="K6" s="21"/>
    </row>
    <row r="7" spans="2:11" s="22" customFormat="1" ht="13.5" customHeight="1">
      <c r="B7" s="19"/>
      <c r="C7" s="20"/>
      <c r="D7" s="20"/>
      <c r="E7" s="20"/>
      <c r="F7" s="20"/>
      <c r="G7" s="20"/>
      <c r="H7" s="145" t="s">
        <v>167</v>
      </c>
      <c r="I7" s="145"/>
      <c r="J7" s="12"/>
      <c r="K7" s="21"/>
    </row>
    <row r="8" spans="2:11" s="22" customFormat="1" ht="19.5" customHeight="1">
      <c r="B8" s="19"/>
      <c r="C8" s="12" t="s">
        <v>0</v>
      </c>
      <c r="D8" s="12"/>
      <c r="E8" s="12"/>
      <c r="F8" s="12" t="s">
        <v>332</v>
      </c>
      <c r="G8" s="143"/>
      <c r="H8" s="12"/>
      <c r="I8" s="12"/>
      <c r="J8" s="12"/>
      <c r="K8" s="144"/>
    </row>
    <row r="9" spans="2:11" s="22" customFormat="1" ht="15.75" customHeight="1">
      <c r="B9" s="19"/>
      <c r="C9" s="12" t="s">
        <v>1</v>
      </c>
      <c r="D9" s="12"/>
      <c r="E9" s="12"/>
      <c r="F9" s="12"/>
      <c r="G9" s="145"/>
      <c r="H9" s="12"/>
      <c r="I9" s="12"/>
      <c r="J9" s="12"/>
      <c r="K9" s="144"/>
    </row>
    <row r="10" spans="2:11" s="22" customFormat="1" ht="13.5" customHeight="1">
      <c r="B10" s="19"/>
      <c r="C10" s="20"/>
      <c r="D10" s="20"/>
      <c r="E10" s="20"/>
      <c r="F10" s="20"/>
      <c r="G10" s="20"/>
      <c r="H10" s="20"/>
      <c r="I10" s="20"/>
      <c r="J10" s="20"/>
      <c r="K10" s="21"/>
    </row>
    <row r="11" spans="2:11" s="22" customFormat="1" ht="12.75" customHeight="1">
      <c r="B11" s="19"/>
      <c r="C11" s="12" t="s">
        <v>32</v>
      </c>
      <c r="D11" s="12"/>
      <c r="E11" s="12"/>
      <c r="F11" s="12" t="s">
        <v>333</v>
      </c>
      <c r="G11" s="12"/>
      <c r="H11" s="12"/>
      <c r="I11" s="12"/>
      <c r="J11" s="12"/>
      <c r="K11" s="144"/>
    </row>
    <row r="12" spans="2:11" s="22" customFormat="1" ht="13.5" customHeight="1">
      <c r="B12" s="19"/>
      <c r="C12" s="20"/>
      <c r="D12" s="20"/>
      <c r="E12" s="20"/>
      <c r="F12" s="20"/>
      <c r="G12" s="20"/>
      <c r="H12" s="20"/>
      <c r="I12" s="20"/>
      <c r="J12" s="20"/>
      <c r="K12" s="21"/>
    </row>
    <row r="13" spans="2:11" s="22" customFormat="1" ht="13.5" customHeight="1">
      <c r="B13" s="19"/>
      <c r="C13" s="20"/>
      <c r="D13" s="20"/>
      <c r="E13" s="20"/>
      <c r="F13" s="20"/>
      <c r="G13" s="20"/>
      <c r="H13" s="20"/>
      <c r="I13" s="20"/>
      <c r="J13" s="20"/>
      <c r="K13" s="21"/>
    </row>
    <row r="14" spans="2:11" s="26" customFormat="1" ht="12.75"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2:11" s="26" customFormat="1" ht="12.75">
      <c r="B15" s="23"/>
      <c r="C15" s="24"/>
      <c r="D15" s="24"/>
      <c r="E15" s="24"/>
      <c r="F15" s="24"/>
      <c r="G15" s="24"/>
      <c r="H15" s="24"/>
      <c r="I15" s="24"/>
      <c r="J15" s="24"/>
      <c r="K15" s="25"/>
    </row>
    <row r="16" spans="2:11" s="26" customFormat="1" ht="12.75"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2:11" s="26" customFormat="1" ht="12.75"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2:11" s="26" customFormat="1" ht="12.75">
      <c r="B18" s="23"/>
      <c r="C18" s="24"/>
      <c r="D18" s="24"/>
      <c r="E18" s="24"/>
      <c r="F18" s="24"/>
      <c r="G18" s="24"/>
      <c r="H18" s="24"/>
      <c r="I18" s="24"/>
      <c r="J18" s="24"/>
      <c r="K18" s="25"/>
    </row>
    <row r="19" spans="2:11" s="26" customFormat="1" ht="12.75"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2:11" s="26" customFormat="1" ht="12.75">
      <c r="B20" s="23"/>
      <c r="C20" s="24"/>
      <c r="D20" s="24"/>
      <c r="E20" s="24"/>
      <c r="F20" s="24"/>
      <c r="G20" s="24"/>
      <c r="H20" s="24"/>
      <c r="I20" s="24"/>
      <c r="J20" s="24"/>
      <c r="K20" s="25"/>
    </row>
    <row r="21" spans="2:11" s="26" customFormat="1" ht="12.75">
      <c r="B21" s="23"/>
      <c r="C21" s="24"/>
      <c r="D21" s="24"/>
      <c r="E21" s="24"/>
      <c r="F21" s="24"/>
      <c r="G21" s="24"/>
      <c r="H21" s="24"/>
      <c r="I21" s="24"/>
      <c r="J21" s="24"/>
      <c r="K21" s="25"/>
    </row>
    <row r="22" spans="2:11" s="26" customFormat="1" ht="12.75">
      <c r="B22" s="23"/>
      <c r="D22" s="24"/>
      <c r="E22" s="24"/>
      <c r="F22" s="24"/>
      <c r="G22" s="24"/>
      <c r="H22" s="24"/>
      <c r="I22" s="24"/>
      <c r="J22" s="24"/>
      <c r="K22" s="25"/>
    </row>
    <row r="23" spans="2:11" s="26" customFormat="1" ht="12.75">
      <c r="B23" s="23"/>
      <c r="C23" s="24"/>
      <c r="D23" s="24"/>
      <c r="E23" s="24"/>
      <c r="F23" s="24"/>
      <c r="G23" s="24"/>
      <c r="H23" s="24"/>
      <c r="I23" s="24"/>
      <c r="J23" s="24"/>
      <c r="K23" s="25"/>
    </row>
    <row r="24" spans="2:11" s="26" customFormat="1" ht="12.75">
      <c r="B24" s="23"/>
      <c r="C24" s="24"/>
      <c r="D24" s="24"/>
      <c r="E24" s="24"/>
      <c r="F24" s="24"/>
      <c r="G24" s="24"/>
      <c r="H24" s="24"/>
      <c r="I24" s="24"/>
      <c r="J24" s="24"/>
      <c r="K24" s="25"/>
    </row>
    <row r="25" spans="2:11" s="26" customFormat="1" ht="12.75">
      <c r="B25" s="23"/>
      <c r="C25" s="24"/>
      <c r="D25" s="24"/>
      <c r="E25" s="24"/>
      <c r="F25" s="24"/>
      <c r="G25" s="24"/>
      <c r="H25" s="24"/>
      <c r="I25" s="24"/>
      <c r="J25" s="24"/>
      <c r="K25" s="25"/>
    </row>
    <row r="26" spans="2:11" s="27" customFormat="1" ht="25.5" customHeight="1">
      <c r="B26" s="390" t="s">
        <v>7</v>
      </c>
      <c r="C26" s="391"/>
      <c r="D26" s="391"/>
      <c r="E26" s="391"/>
      <c r="F26" s="391"/>
      <c r="G26" s="391"/>
      <c r="H26" s="391"/>
      <c r="I26" s="391"/>
      <c r="J26" s="391"/>
      <c r="K26" s="392"/>
    </row>
    <row r="27" spans="2:11" s="26" customFormat="1" ht="15.75">
      <c r="B27" s="153"/>
      <c r="C27" s="393" t="s">
        <v>166</v>
      </c>
      <c r="D27" s="393"/>
      <c r="E27" s="393"/>
      <c r="F27" s="393"/>
      <c r="G27" s="393"/>
      <c r="H27" s="393"/>
      <c r="I27" s="393"/>
      <c r="J27" s="393"/>
      <c r="K27" s="25"/>
    </row>
    <row r="28" spans="2:11" s="26" customFormat="1" ht="15.75">
      <c r="B28" s="153"/>
      <c r="C28" s="393" t="s">
        <v>165</v>
      </c>
      <c r="D28" s="393"/>
      <c r="E28" s="393"/>
      <c r="F28" s="393"/>
      <c r="G28" s="393"/>
      <c r="H28" s="393"/>
      <c r="I28" s="393"/>
      <c r="J28" s="393"/>
      <c r="K28" s="25"/>
    </row>
    <row r="29" spans="2:11" s="26" customFormat="1" ht="12.75">
      <c r="B29" s="23"/>
      <c r="C29" s="24"/>
      <c r="D29" s="24"/>
      <c r="E29" s="24"/>
      <c r="F29" s="24"/>
      <c r="G29" s="24"/>
      <c r="H29" s="24"/>
      <c r="I29" s="24"/>
      <c r="J29" s="24"/>
      <c r="K29" s="25"/>
    </row>
    <row r="30" spans="2:11" s="26" customFormat="1" ht="12.75">
      <c r="B30" s="23"/>
      <c r="C30" s="24"/>
      <c r="D30" s="24"/>
      <c r="E30" s="24"/>
      <c r="F30" s="24"/>
      <c r="G30" s="24"/>
      <c r="H30" s="24"/>
      <c r="I30" s="24"/>
      <c r="J30" s="24"/>
      <c r="K30" s="25"/>
    </row>
    <row r="31" spans="2:11" s="30" customFormat="1" ht="24.75" customHeight="1">
      <c r="B31" s="156"/>
      <c r="C31" s="157"/>
      <c r="D31" s="157"/>
      <c r="E31" s="157"/>
      <c r="F31" s="158" t="s">
        <v>378</v>
      </c>
      <c r="G31" s="157"/>
      <c r="H31" s="157"/>
      <c r="I31" s="157"/>
      <c r="J31" s="157"/>
      <c r="K31" s="155"/>
    </row>
    <row r="32" spans="2:11" s="30" customFormat="1" ht="12.75">
      <c r="B32" s="31"/>
      <c r="C32" s="28"/>
      <c r="D32" s="28"/>
      <c r="E32" s="28"/>
      <c r="F32" s="28"/>
      <c r="G32" s="28"/>
      <c r="H32" s="28"/>
      <c r="I32" s="28"/>
      <c r="J32" s="28"/>
      <c r="K32" s="29"/>
    </row>
    <row r="33" spans="2:11" s="30" customFormat="1" ht="12.75">
      <c r="B33" s="31"/>
      <c r="C33" s="28"/>
      <c r="D33" s="28"/>
      <c r="E33" s="28"/>
      <c r="F33" s="28"/>
      <c r="G33" s="28"/>
      <c r="H33" s="28"/>
      <c r="I33" s="28"/>
      <c r="J33" s="28"/>
      <c r="K33" s="29"/>
    </row>
    <row r="34" spans="2:11" s="30" customFormat="1" ht="12.75">
      <c r="B34" s="31"/>
      <c r="C34" s="28"/>
      <c r="D34" s="28"/>
      <c r="E34" s="28"/>
      <c r="F34" s="28"/>
      <c r="G34" s="28"/>
      <c r="H34" s="28"/>
      <c r="I34" s="28"/>
      <c r="J34" s="28"/>
      <c r="K34" s="29"/>
    </row>
    <row r="35" spans="2:11" s="30" customFormat="1" ht="12.75">
      <c r="B35" s="31"/>
      <c r="C35" s="28"/>
      <c r="D35" s="28"/>
      <c r="E35" s="28"/>
      <c r="F35" s="28"/>
      <c r="G35" s="28"/>
      <c r="H35" s="28"/>
      <c r="I35" s="28"/>
      <c r="J35" s="28"/>
      <c r="K35" s="29"/>
    </row>
    <row r="36" spans="2:11" s="30" customFormat="1" ht="15.75">
      <c r="B36" s="153"/>
      <c r="C36" s="142"/>
      <c r="D36" s="142"/>
      <c r="E36" s="142"/>
      <c r="F36" s="142"/>
      <c r="G36" s="145"/>
      <c r="H36" s="145"/>
      <c r="I36" s="145"/>
      <c r="J36" s="33"/>
      <c r="K36" s="29"/>
    </row>
    <row r="37" spans="2:11" s="30" customFormat="1" ht="15.75">
      <c r="B37" s="159"/>
      <c r="C37" s="142" t="s">
        <v>95</v>
      </c>
      <c r="D37" s="142"/>
      <c r="E37" s="142"/>
      <c r="F37" s="142"/>
      <c r="G37" s="12"/>
      <c r="H37" s="393" t="s">
        <v>145</v>
      </c>
      <c r="I37" s="393"/>
      <c r="J37" s="20"/>
      <c r="K37" s="29"/>
    </row>
    <row r="38" spans="2:11" s="30" customFormat="1" ht="15.75">
      <c r="B38" s="159"/>
      <c r="C38" s="142" t="s">
        <v>96</v>
      </c>
      <c r="D38" s="142"/>
      <c r="E38" s="142"/>
      <c r="F38" s="142"/>
      <c r="G38" s="12"/>
      <c r="H38" s="393" t="s">
        <v>146</v>
      </c>
      <c r="I38" s="393"/>
      <c r="J38" s="20"/>
      <c r="K38" s="29"/>
    </row>
    <row r="39" spans="2:11" s="30" customFormat="1" ht="15.75">
      <c r="B39" s="159"/>
      <c r="C39" s="142" t="s">
        <v>90</v>
      </c>
      <c r="D39" s="142"/>
      <c r="E39" s="142"/>
      <c r="F39" s="142"/>
      <c r="G39" s="12"/>
      <c r="H39" s="393" t="s">
        <v>97</v>
      </c>
      <c r="I39" s="393"/>
      <c r="J39" s="20"/>
      <c r="K39" s="29"/>
    </row>
    <row r="40" spans="2:11" s="30" customFormat="1" ht="15.75">
      <c r="B40" s="159"/>
      <c r="C40" s="142" t="s">
        <v>91</v>
      </c>
      <c r="D40" s="142"/>
      <c r="E40" s="142"/>
      <c r="F40" s="142"/>
      <c r="G40" s="12"/>
      <c r="H40" s="393" t="s">
        <v>97</v>
      </c>
      <c r="I40" s="393"/>
      <c r="J40" s="20"/>
      <c r="K40" s="29"/>
    </row>
    <row r="41" spans="2:11" s="30" customFormat="1" ht="15.75">
      <c r="B41" s="160"/>
      <c r="C41" s="161"/>
      <c r="D41" s="161"/>
      <c r="E41" s="161"/>
      <c r="F41" s="161"/>
      <c r="G41" s="12"/>
      <c r="H41" s="12"/>
      <c r="I41" s="12"/>
      <c r="J41" s="24"/>
      <c r="K41" s="29"/>
    </row>
    <row r="42" spans="2:11" s="30" customFormat="1" ht="15.75">
      <c r="B42" s="153"/>
      <c r="C42" s="142" t="s">
        <v>98</v>
      </c>
      <c r="D42" s="142"/>
      <c r="E42" s="142"/>
      <c r="F42" s="142"/>
      <c r="G42" s="145" t="s">
        <v>92</v>
      </c>
      <c r="H42" s="393" t="s">
        <v>355</v>
      </c>
      <c r="I42" s="393"/>
      <c r="J42" s="33"/>
      <c r="K42" s="29"/>
    </row>
    <row r="43" spans="2:11" s="30" customFormat="1" ht="15.75">
      <c r="B43" s="153"/>
      <c r="C43" s="142"/>
      <c r="D43" s="142"/>
      <c r="E43" s="142"/>
      <c r="F43" s="142"/>
      <c r="G43" s="145" t="s">
        <v>93</v>
      </c>
      <c r="H43" s="393" t="s">
        <v>356</v>
      </c>
      <c r="I43" s="393"/>
      <c r="J43" s="33"/>
      <c r="K43" s="29"/>
    </row>
    <row r="44" spans="2:11" s="30" customFormat="1" ht="15.75">
      <c r="B44" s="153"/>
      <c r="C44" s="142"/>
      <c r="D44" s="142"/>
      <c r="E44" s="142"/>
      <c r="F44" s="142"/>
      <c r="G44" s="145"/>
      <c r="H44" s="145"/>
      <c r="I44" s="145"/>
      <c r="J44" s="33"/>
      <c r="K44" s="29"/>
    </row>
    <row r="45" spans="2:11" s="30" customFormat="1" ht="18">
      <c r="B45" s="32"/>
      <c r="C45" s="142" t="s">
        <v>94</v>
      </c>
      <c r="D45" s="142"/>
      <c r="E45" s="142"/>
      <c r="F45" s="154"/>
      <c r="G45" s="12" t="s">
        <v>168</v>
      </c>
      <c r="H45" s="164" t="s">
        <v>379</v>
      </c>
      <c r="I45" s="164"/>
      <c r="J45" s="33"/>
      <c r="K45" s="29"/>
    </row>
    <row r="46" spans="2:11" s="30" customFormat="1" ht="9" customHeight="1">
      <c r="B46" s="153"/>
      <c r="C46" s="142"/>
      <c r="D46" s="142"/>
      <c r="E46" s="142"/>
      <c r="F46" s="142"/>
      <c r="G46" s="145"/>
      <c r="H46" s="393"/>
      <c r="I46" s="393"/>
      <c r="J46" s="33"/>
      <c r="K46" s="29"/>
    </row>
    <row r="47" spans="2:11" s="30" customFormat="1" ht="15.75">
      <c r="B47" s="153"/>
      <c r="C47" s="142"/>
      <c r="D47" s="142"/>
      <c r="E47" s="142"/>
      <c r="F47" s="142"/>
      <c r="G47" s="145"/>
      <c r="H47" s="393"/>
      <c r="I47" s="393"/>
      <c r="J47" s="33"/>
      <c r="K47" s="29"/>
    </row>
    <row r="48" spans="2:11" s="30" customFormat="1" ht="15.75">
      <c r="B48" s="153"/>
      <c r="C48" s="142"/>
      <c r="D48" s="142"/>
      <c r="E48" s="142"/>
      <c r="F48" s="142"/>
      <c r="G48" s="145"/>
      <c r="H48" s="145"/>
      <c r="I48" s="145"/>
      <c r="J48" s="33"/>
      <c r="K48" s="29"/>
    </row>
    <row r="49" spans="2:11" s="22" customFormat="1" ht="12.75" customHeight="1">
      <c r="B49" s="159"/>
      <c r="C49" s="142"/>
      <c r="D49" s="142"/>
      <c r="E49" s="142"/>
      <c r="F49" s="142"/>
      <c r="G49" s="12"/>
      <c r="H49" s="393"/>
      <c r="I49" s="393"/>
      <c r="J49" s="20"/>
      <c r="K49" s="21"/>
    </row>
    <row r="50" spans="2:11" s="22" customFormat="1" ht="12.75" customHeight="1">
      <c r="B50" s="159"/>
      <c r="C50" s="142"/>
      <c r="D50" s="142"/>
      <c r="E50" s="142"/>
      <c r="F50" s="142"/>
      <c r="G50" s="12"/>
      <c r="H50" s="393"/>
      <c r="I50" s="393"/>
      <c r="J50" s="20"/>
      <c r="K50" s="21"/>
    </row>
    <row r="51" spans="2:11" s="22" customFormat="1" ht="12.75" customHeight="1">
      <c r="B51" s="159"/>
      <c r="C51" s="142"/>
      <c r="D51" s="142"/>
      <c r="E51" s="142"/>
      <c r="F51" s="142"/>
      <c r="G51" s="12"/>
      <c r="H51" s="393"/>
      <c r="I51" s="393"/>
      <c r="J51" s="20"/>
      <c r="K51" s="21"/>
    </row>
    <row r="52" spans="2:11" s="22" customFormat="1" ht="12.75" customHeight="1">
      <c r="B52" s="159"/>
      <c r="C52" s="142"/>
      <c r="D52" s="142"/>
      <c r="E52" s="142"/>
      <c r="F52" s="142"/>
      <c r="G52" s="12"/>
      <c r="H52" s="393"/>
      <c r="I52" s="393"/>
      <c r="J52" s="20"/>
      <c r="K52" s="21"/>
    </row>
    <row r="53" spans="2:11" s="26" customFormat="1" ht="15.75">
      <c r="B53" s="160"/>
      <c r="C53" s="161"/>
      <c r="D53" s="161"/>
      <c r="E53" s="161"/>
      <c r="F53" s="161"/>
      <c r="G53" s="12"/>
      <c r="H53" s="12"/>
      <c r="I53" s="12"/>
      <c r="J53" s="24"/>
      <c r="K53" s="25"/>
    </row>
    <row r="54" spans="2:11" s="35" customFormat="1" ht="12.75" customHeight="1">
      <c r="B54" s="153"/>
      <c r="C54" s="142"/>
      <c r="D54" s="142"/>
      <c r="E54" s="142"/>
      <c r="F54" s="142"/>
      <c r="G54" s="145"/>
      <c r="H54" s="393"/>
      <c r="I54" s="393"/>
      <c r="J54" s="33"/>
      <c r="K54" s="34"/>
    </row>
    <row r="55" spans="2:11" ht="0.75" customHeight="1">
      <c r="B55" s="36"/>
      <c r="C55" s="37"/>
      <c r="D55" s="37"/>
      <c r="E55" s="37"/>
      <c r="F55" s="37"/>
      <c r="G55" s="37"/>
      <c r="H55" s="37"/>
      <c r="I55" s="37"/>
      <c r="J55" s="37"/>
      <c r="K55" s="38"/>
    </row>
    <row r="56" ht="6.75" customHeight="1"/>
  </sheetData>
  <sheetProtection/>
  <mergeCells count="16">
    <mergeCell ref="H37:I37"/>
    <mergeCell ref="H38:I38"/>
    <mergeCell ref="H52:I52"/>
    <mergeCell ref="H54:I54"/>
    <mergeCell ref="H50:I50"/>
    <mergeCell ref="H51:I51"/>
    <mergeCell ref="B26:K26"/>
    <mergeCell ref="C27:J27"/>
    <mergeCell ref="C28:J28"/>
    <mergeCell ref="H49:I49"/>
    <mergeCell ref="H42:I42"/>
    <mergeCell ref="H43:I43"/>
    <mergeCell ref="H46:I46"/>
    <mergeCell ref="H47:I47"/>
    <mergeCell ref="H39:I39"/>
    <mergeCell ref="H40:I40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19"/>
  <sheetViews>
    <sheetView zoomScalePageLayoutView="0" workbookViewId="0" topLeftCell="A170">
      <selection activeCell="Q203" sqref="Q203"/>
    </sheetView>
  </sheetViews>
  <sheetFormatPr defaultColWidth="9.140625" defaultRowHeight="12.75"/>
  <cols>
    <col min="1" max="1" width="14.421875" style="211" customWidth="1"/>
    <col min="2" max="2" width="3.7109375" style="211" customWidth="1"/>
    <col min="3" max="3" width="3.421875" style="270" customWidth="1"/>
    <col min="4" max="4" width="2.00390625" style="211" customWidth="1"/>
    <col min="5" max="5" width="3.421875" style="211" customWidth="1"/>
    <col min="6" max="6" width="13.7109375" style="211" customWidth="1"/>
    <col min="7" max="7" width="8.7109375" style="211" customWidth="1"/>
    <col min="8" max="8" width="8.8515625" style="211" customWidth="1"/>
    <col min="9" max="9" width="8.7109375" style="211" customWidth="1"/>
    <col min="10" max="10" width="6.28125" style="211" customWidth="1"/>
    <col min="11" max="11" width="8.140625" style="211" customWidth="1"/>
    <col min="12" max="12" width="7.7109375" style="211" customWidth="1"/>
    <col min="13" max="13" width="10.28125" style="211" customWidth="1"/>
    <col min="14" max="14" width="15.421875" style="211" hidden="1" customWidth="1"/>
    <col min="15" max="15" width="11.140625" style="211" customWidth="1"/>
    <col min="16" max="16384" width="9.140625" style="211" customWidth="1"/>
  </cols>
  <sheetData>
    <row r="2" spans="2:14" ht="12.75">
      <c r="B2" s="269"/>
      <c r="C2" s="341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7"/>
    </row>
    <row r="3" spans="2:14" ht="12.75">
      <c r="B3" s="241"/>
      <c r="C3" s="272" t="s">
        <v>328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42"/>
    </row>
    <row r="4" spans="2:14" s="263" customFormat="1" ht="33" customHeight="1">
      <c r="B4" s="427" t="s">
        <v>74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</row>
    <row r="5" spans="2:14" s="263" customFormat="1" ht="12.75" customHeight="1">
      <c r="B5" s="266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4"/>
    </row>
    <row r="6" spans="2:14" ht="15.75">
      <c r="B6" s="241"/>
      <c r="C6" s="272"/>
      <c r="D6" s="435" t="s">
        <v>144</v>
      </c>
      <c r="E6" s="435"/>
      <c r="F6" s="340" t="s">
        <v>327</v>
      </c>
      <c r="G6" s="251"/>
      <c r="H6" s="251"/>
      <c r="I6" s="251"/>
      <c r="J6" s="251"/>
      <c r="K6" s="332"/>
      <c r="L6" s="332"/>
      <c r="M6" s="251"/>
      <c r="N6" s="242"/>
    </row>
    <row r="7" spans="2:14" ht="12.75">
      <c r="B7" s="241"/>
      <c r="C7" s="272"/>
      <c r="D7" s="251"/>
      <c r="E7" s="251"/>
      <c r="F7" s="251"/>
      <c r="G7" s="251"/>
      <c r="H7" s="251"/>
      <c r="I7" s="251"/>
      <c r="J7" s="251"/>
      <c r="K7" s="332"/>
      <c r="L7" s="332"/>
      <c r="M7" s="251"/>
      <c r="N7" s="242"/>
    </row>
    <row r="8" spans="2:14" ht="12.75">
      <c r="B8" s="241"/>
      <c r="C8" s="272"/>
      <c r="D8" s="251"/>
      <c r="E8" s="339" t="s">
        <v>3</v>
      </c>
      <c r="F8" s="338" t="s">
        <v>326</v>
      </c>
      <c r="G8" s="338"/>
      <c r="H8" s="337"/>
      <c r="I8" s="251"/>
      <c r="J8" s="251"/>
      <c r="K8" s="251"/>
      <c r="L8" s="251"/>
      <c r="M8" s="251"/>
      <c r="N8" s="242"/>
    </row>
    <row r="9" spans="2:14" ht="12.75">
      <c r="B9" s="241"/>
      <c r="C9" s="272"/>
      <c r="D9" s="251"/>
      <c r="E9" s="339"/>
      <c r="F9" s="338"/>
      <c r="G9" s="338"/>
      <c r="H9" s="337"/>
      <c r="I9" s="251"/>
      <c r="J9" s="251"/>
      <c r="K9" s="251"/>
      <c r="L9" s="251"/>
      <c r="M9" s="251"/>
      <c r="N9" s="242"/>
    </row>
    <row r="10" spans="2:14" ht="12.75">
      <c r="B10" s="245"/>
      <c r="C10" s="336"/>
      <c r="D10" s="244"/>
      <c r="E10" s="335">
        <v>1</v>
      </c>
      <c r="F10" s="334" t="s">
        <v>10</v>
      </c>
      <c r="G10" s="333"/>
      <c r="H10" s="251"/>
      <c r="I10" s="251"/>
      <c r="J10" s="251"/>
      <c r="K10" s="251"/>
      <c r="L10" s="251"/>
      <c r="M10" s="251"/>
      <c r="N10" s="242"/>
    </row>
    <row r="11" spans="2:14" ht="12.75">
      <c r="B11" s="241"/>
      <c r="C11" s="272">
        <v>3</v>
      </c>
      <c r="D11" s="251"/>
      <c r="E11" s="251"/>
      <c r="F11" s="272" t="s">
        <v>29</v>
      </c>
      <c r="G11" s="332"/>
      <c r="H11" s="332"/>
      <c r="I11" s="332"/>
      <c r="J11" s="332"/>
      <c r="K11" s="332"/>
      <c r="L11" s="332"/>
      <c r="M11" s="251"/>
      <c r="N11" s="242"/>
    </row>
    <row r="12" spans="2:14" ht="12.75">
      <c r="B12" s="241"/>
      <c r="C12" s="272"/>
      <c r="D12" s="251"/>
      <c r="E12" s="434" t="s">
        <v>2</v>
      </c>
      <c r="F12" s="434" t="s">
        <v>325</v>
      </c>
      <c r="G12" s="434"/>
      <c r="H12" s="434" t="s">
        <v>324</v>
      </c>
      <c r="I12" s="434" t="s">
        <v>323</v>
      </c>
      <c r="J12" s="434"/>
      <c r="K12" s="318" t="s">
        <v>319</v>
      </c>
      <c r="L12" s="318" t="s">
        <v>320</v>
      </c>
      <c r="M12" s="318" t="s">
        <v>319</v>
      </c>
      <c r="N12" s="242"/>
    </row>
    <row r="13" spans="2:14" ht="12.75">
      <c r="B13" s="241"/>
      <c r="C13" s="272"/>
      <c r="D13" s="251"/>
      <c r="E13" s="434"/>
      <c r="F13" s="434"/>
      <c r="G13" s="434"/>
      <c r="H13" s="434"/>
      <c r="I13" s="434"/>
      <c r="J13" s="434"/>
      <c r="K13" s="317" t="s">
        <v>318</v>
      </c>
      <c r="L13" s="317" t="s">
        <v>317</v>
      </c>
      <c r="M13" s="317" t="s">
        <v>297</v>
      </c>
      <c r="N13" s="242"/>
    </row>
    <row r="14" spans="2:14" ht="15">
      <c r="B14" s="241"/>
      <c r="C14" s="272"/>
      <c r="D14" s="251"/>
      <c r="E14" s="316">
        <v>1</v>
      </c>
      <c r="F14" s="432" t="s">
        <v>343</v>
      </c>
      <c r="G14" s="433"/>
      <c r="H14" s="305"/>
      <c r="I14" s="430">
        <v>2020110</v>
      </c>
      <c r="J14" s="431"/>
      <c r="K14" s="327"/>
      <c r="L14" s="327"/>
      <c r="M14" s="315">
        <v>0</v>
      </c>
      <c r="N14" s="242"/>
    </row>
    <row r="15" spans="2:14" ht="15">
      <c r="B15" s="241"/>
      <c r="C15" s="272"/>
      <c r="D15" s="251"/>
      <c r="E15" s="292">
        <v>2</v>
      </c>
      <c r="F15" s="432"/>
      <c r="G15" s="433"/>
      <c r="H15" s="305"/>
      <c r="I15" s="430"/>
      <c r="J15" s="431"/>
      <c r="K15" s="288"/>
      <c r="L15" s="288"/>
      <c r="M15" s="315"/>
      <c r="N15" s="242"/>
    </row>
    <row r="16" spans="2:14" ht="15">
      <c r="B16" s="241"/>
      <c r="C16" s="272"/>
      <c r="D16" s="251"/>
      <c r="E16" s="292">
        <v>3</v>
      </c>
      <c r="F16" s="432"/>
      <c r="G16" s="433"/>
      <c r="H16" s="305"/>
      <c r="I16" s="430"/>
      <c r="J16" s="431"/>
      <c r="K16" s="288"/>
      <c r="L16" s="288"/>
      <c r="M16" s="315"/>
      <c r="N16" s="242"/>
    </row>
    <row r="17" spans="2:14" ht="15">
      <c r="B17" s="241"/>
      <c r="C17" s="272"/>
      <c r="D17" s="251"/>
      <c r="E17" s="292">
        <v>4</v>
      </c>
      <c r="F17" s="432"/>
      <c r="G17" s="433"/>
      <c r="H17" s="305"/>
      <c r="I17" s="430"/>
      <c r="J17" s="431"/>
      <c r="K17" s="288"/>
      <c r="L17" s="288"/>
      <c r="M17" s="315"/>
      <c r="N17" s="242"/>
    </row>
    <row r="18" spans="2:14" ht="15">
      <c r="B18" s="241"/>
      <c r="C18" s="272"/>
      <c r="D18" s="251"/>
      <c r="E18" s="292">
        <v>5</v>
      </c>
      <c r="F18" s="432"/>
      <c r="G18" s="433"/>
      <c r="H18" s="305"/>
      <c r="I18" s="430"/>
      <c r="J18" s="431"/>
      <c r="K18" s="327"/>
      <c r="L18" s="327"/>
      <c r="M18" s="315"/>
      <c r="N18" s="242"/>
    </row>
    <row r="19" spans="2:14" ht="15">
      <c r="B19" s="241"/>
      <c r="C19" s="272"/>
      <c r="D19" s="251"/>
      <c r="E19" s="292">
        <v>6</v>
      </c>
      <c r="F19" s="331"/>
      <c r="G19" s="330"/>
      <c r="H19" s="305"/>
      <c r="I19" s="329"/>
      <c r="J19" s="328"/>
      <c r="K19" s="327"/>
      <c r="L19" s="327"/>
      <c r="M19" s="315"/>
      <c r="N19" s="242"/>
    </row>
    <row r="20" spans="2:14" s="263" customFormat="1" ht="21" customHeight="1">
      <c r="B20" s="326"/>
      <c r="C20" s="325"/>
      <c r="D20" s="324"/>
      <c r="E20" s="323"/>
      <c r="F20" s="437" t="s">
        <v>322</v>
      </c>
      <c r="G20" s="437"/>
      <c r="H20" s="437"/>
      <c r="I20" s="437"/>
      <c r="J20" s="437"/>
      <c r="K20" s="437"/>
      <c r="L20" s="437"/>
      <c r="M20" s="322">
        <f>SUM(M14:M19)</f>
        <v>0</v>
      </c>
      <c r="N20" s="321"/>
    </row>
    <row r="21" spans="2:14" ht="12.75">
      <c r="B21" s="241"/>
      <c r="C21" s="272">
        <v>4</v>
      </c>
      <c r="D21" s="251"/>
      <c r="E21" s="319"/>
      <c r="F21" s="320" t="s">
        <v>30</v>
      </c>
      <c r="G21" s="319"/>
      <c r="H21" s="319"/>
      <c r="I21" s="319"/>
      <c r="J21" s="319"/>
      <c r="K21" s="319"/>
      <c r="L21" s="319"/>
      <c r="M21" s="319"/>
      <c r="N21" s="242" t="s">
        <v>192</v>
      </c>
    </row>
    <row r="22" spans="2:14" ht="12.75">
      <c r="B22" s="241"/>
      <c r="C22" s="272"/>
      <c r="D22" s="251"/>
      <c r="E22" s="434" t="s">
        <v>2</v>
      </c>
      <c r="F22" s="441" t="s">
        <v>321</v>
      </c>
      <c r="G22" s="442"/>
      <c r="H22" s="442"/>
      <c r="I22" s="442"/>
      <c r="J22" s="443"/>
      <c r="K22" s="318" t="s">
        <v>319</v>
      </c>
      <c r="L22" s="318" t="s">
        <v>320</v>
      </c>
      <c r="M22" s="318" t="s">
        <v>319</v>
      </c>
      <c r="N22" s="242"/>
    </row>
    <row r="23" spans="2:14" ht="12.75">
      <c r="B23" s="241"/>
      <c r="C23" s="272"/>
      <c r="D23" s="251"/>
      <c r="E23" s="434"/>
      <c r="F23" s="444"/>
      <c r="G23" s="445"/>
      <c r="H23" s="445"/>
      <c r="I23" s="445"/>
      <c r="J23" s="446"/>
      <c r="K23" s="317" t="s">
        <v>318</v>
      </c>
      <c r="L23" s="317" t="s">
        <v>317</v>
      </c>
      <c r="M23" s="317" t="s">
        <v>297</v>
      </c>
      <c r="N23" s="242"/>
    </row>
    <row r="24" spans="2:14" ht="15">
      <c r="B24" s="241"/>
      <c r="C24" s="272"/>
      <c r="D24" s="251"/>
      <c r="E24" s="316"/>
      <c r="F24" s="447" t="s">
        <v>316</v>
      </c>
      <c r="G24" s="448"/>
      <c r="H24" s="448"/>
      <c r="I24" s="448"/>
      <c r="J24" s="449"/>
      <c r="K24" s="305"/>
      <c r="L24" s="305"/>
      <c r="M24" s="315">
        <v>252500</v>
      </c>
      <c r="N24" s="242"/>
    </row>
    <row r="25" spans="2:14" ht="15">
      <c r="B25" s="241"/>
      <c r="C25" s="272"/>
      <c r="D25" s="251"/>
      <c r="E25" s="292"/>
      <c r="F25" s="447" t="s">
        <v>315</v>
      </c>
      <c r="G25" s="448"/>
      <c r="H25" s="448"/>
      <c r="I25" s="448"/>
      <c r="J25" s="449"/>
      <c r="K25" s="292"/>
      <c r="L25" s="292"/>
      <c r="M25" s="314">
        <v>0</v>
      </c>
      <c r="N25" s="242"/>
    </row>
    <row r="26" spans="2:14" ht="15">
      <c r="B26" s="241"/>
      <c r="C26" s="272"/>
      <c r="D26" s="251"/>
      <c r="E26" s="292"/>
      <c r="F26" s="447" t="s">
        <v>314</v>
      </c>
      <c r="G26" s="448"/>
      <c r="H26" s="448"/>
      <c r="I26" s="448"/>
      <c r="J26" s="449"/>
      <c r="K26" s="292"/>
      <c r="L26" s="292"/>
      <c r="M26" s="314">
        <v>0</v>
      </c>
      <c r="N26" s="242"/>
    </row>
    <row r="27" spans="2:14" ht="14.25">
      <c r="B27" s="241"/>
      <c r="C27" s="272"/>
      <c r="D27" s="251"/>
      <c r="E27" s="292"/>
      <c r="F27" s="447"/>
      <c r="G27" s="448"/>
      <c r="H27" s="448"/>
      <c r="I27" s="448"/>
      <c r="J27" s="449"/>
      <c r="K27" s="292"/>
      <c r="L27" s="292"/>
      <c r="M27" s="313"/>
      <c r="N27" s="242"/>
    </row>
    <row r="28" spans="2:14" ht="18" customHeight="1">
      <c r="B28" s="241"/>
      <c r="C28" s="272"/>
      <c r="D28" s="251"/>
      <c r="E28" s="312"/>
      <c r="F28" s="438" t="s">
        <v>313</v>
      </c>
      <c r="G28" s="439"/>
      <c r="H28" s="439"/>
      <c r="I28" s="439"/>
      <c r="J28" s="439"/>
      <c r="K28" s="439"/>
      <c r="L28" s="440"/>
      <c r="M28" s="311">
        <f>SUM(M24:M27)</f>
        <v>252500</v>
      </c>
      <c r="N28" s="242"/>
    </row>
    <row r="29" spans="2:14" ht="12.75">
      <c r="B29" s="224"/>
      <c r="C29" s="223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42"/>
    </row>
    <row r="30" spans="2:14" ht="12.75">
      <c r="B30" s="224"/>
      <c r="C30" s="223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42"/>
    </row>
    <row r="31" spans="2:14" ht="12.75">
      <c r="B31" s="224"/>
      <c r="C31" s="223">
        <v>5</v>
      </c>
      <c r="D31" s="224"/>
      <c r="E31" s="310">
        <v>2</v>
      </c>
      <c r="F31" s="309" t="s">
        <v>135</v>
      </c>
      <c r="G31" s="219"/>
      <c r="H31" s="224"/>
      <c r="I31" s="224"/>
      <c r="J31" s="224"/>
      <c r="K31" s="224"/>
      <c r="L31" s="224"/>
      <c r="M31" s="224"/>
      <c r="N31" s="242"/>
    </row>
    <row r="32" spans="2:14" ht="12.75">
      <c r="B32" s="224"/>
      <c r="C32" s="223"/>
      <c r="D32" s="224"/>
      <c r="E32" s="224"/>
      <c r="F32" s="224"/>
      <c r="G32" s="224" t="s">
        <v>312</v>
      </c>
      <c r="H32" s="224"/>
      <c r="I32" s="224"/>
      <c r="J32" s="224"/>
      <c r="K32" s="224"/>
      <c r="L32" s="224"/>
      <c r="M32" s="224"/>
      <c r="N32" s="242"/>
    </row>
    <row r="33" spans="2:14" ht="12.75">
      <c r="B33" s="224"/>
      <c r="C33" s="223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42"/>
    </row>
    <row r="34" spans="2:14" ht="12.75">
      <c r="B34" s="224"/>
      <c r="C34" s="223">
        <v>6</v>
      </c>
      <c r="D34" s="224"/>
      <c r="E34" s="310">
        <v>3</v>
      </c>
      <c r="F34" s="309" t="s">
        <v>136</v>
      </c>
      <c r="G34" s="219"/>
      <c r="H34" s="224"/>
      <c r="I34" s="224"/>
      <c r="J34" s="224"/>
      <c r="K34" s="224"/>
      <c r="L34" s="224"/>
      <c r="M34" s="224"/>
      <c r="N34" s="242"/>
    </row>
    <row r="35" spans="2:14" ht="12.75">
      <c r="B35" s="224"/>
      <c r="C35" s="223"/>
      <c r="D35" s="224"/>
      <c r="E35" s="287"/>
      <c r="F35" s="295"/>
      <c r="G35" s="219"/>
      <c r="H35" s="224"/>
      <c r="I35" s="224"/>
      <c r="J35" s="224"/>
      <c r="K35" s="224"/>
      <c r="L35" s="224"/>
      <c r="M35" s="224"/>
      <c r="N35" s="242"/>
    </row>
    <row r="36" spans="2:14" ht="12.75">
      <c r="B36" s="224"/>
      <c r="C36" s="223">
        <v>7</v>
      </c>
      <c r="D36" s="224"/>
      <c r="E36" s="287" t="s">
        <v>99</v>
      </c>
      <c r="F36" s="286" t="s">
        <v>190</v>
      </c>
      <c r="G36" s="224"/>
      <c r="H36" s="224"/>
      <c r="I36" s="224"/>
      <c r="J36" s="224"/>
      <c r="K36" s="224"/>
      <c r="L36" s="224"/>
      <c r="M36" s="388">
        <v>0</v>
      </c>
      <c r="N36" s="242"/>
    </row>
    <row r="37" spans="2:14" ht="12.75">
      <c r="B37" s="224"/>
      <c r="C37" s="223"/>
      <c r="D37" s="224"/>
      <c r="E37" s="224"/>
      <c r="F37" s="450" t="s">
        <v>289</v>
      </c>
      <c r="G37" s="450"/>
      <c r="H37" s="224"/>
      <c r="I37" s="223" t="s">
        <v>2</v>
      </c>
      <c r="J37" s="224" t="s">
        <v>311</v>
      </c>
      <c r="K37" s="223" t="s">
        <v>97</v>
      </c>
      <c r="L37" s="224" t="s">
        <v>311</v>
      </c>
      <c r="M37" s="224"/>
      <c r="N37" s="242"/>
    </row>
    <row r="38" spans="2:14" ht="12.75">
      <c r="B38" s="224"/>
      <c r="C38" s="223"/>
      <c r="D38" s="224"/>
      <c r="E38" s="224"/>
      <c r="F38" s="450" t="s">
        <v>288</v>
      </c>
      <c r="G38" s="450"/>
      <c r="H38" s="224"/>
      <c r="I38" s="223" t="s">
        <v>2</v>
      </c>
      <c r="J38" s="224"/>
      <c r="K38" s="223" t="s">
        <v>97</v>
      </c>
      <c r="L38" s="224"/>
      <c r="M38" s="224"/>
      <c r="N38" s="242"/>
    </row>
    <row r="39" spans="2:14" ht="12.75">
      <c r="B39" s="224"/>
      <c r="C39" s="223"/>
      <c r="D39" s="224"/>
      <c r="E39" s="224"/>
      <c r="F39" s="224" t="s">
        <v>287</v>
      </c>
      <c r="G39" s="224"/>
      <c r="H39" s="224"/>
      <c r="I39" s="223" t="s">
        <v>2</v>
      </c>
      <c r="J39" s="224">
        <v>1</v>
      </c>
      <c r="K39" s="223" t="s">
        <v>97</v>
      </c>
      <c r="L39" s="347"/>
      <c r="M39" s="388">
        <v>0</v>
      </c>
      <c r="N39" s="242"/>
    </row>
    <row r="40" spans="2:14" ht="12.75">
      <c r="B40" s="224"/>
      <c r="C40" s="223"/>
      <c r="D40" s="224"/>
      <c r="E40" s="224"/>
      <c r="F40" s="224" t="s">
        <v>286</v>
      </c>
      <c r="G40" s="224"/>
      <c r="H40" s="224"/>
      <c r="I40" s="223" t="s">
        <v>2</v>
      </c>
      <c r="J40" s="224"/>
      <c r="K40" s="223" t="s">
        <v>97</v>
      </c>
      <c r="L40" s="224"/>
      <c r="M40" s="224"/>
      <c r="N40" s="242"/>
    </row>
    <row r="41" spans="2:14" ht="12.75">
      <c r="B41" s="224"/>
      <c r="C41" s="223"/>
      <c r="D41" s="224"/>
      <c r="E41" s="224"/>
      <c r="F41" s="224" t="s">
        <v>285</v>
      </c>
      <c r="G41" s="224"/>
      <c r="H41" s="224"/>
      <c r="I41" s="223" t="s">
        <v>2</v>
      </c>
      <c r="J41" s="224"/>
      <c r="K41" s="223" t="s">
        <v>97</v>
      </c>
      <c r="L41" s="224"/>
      <c r="M41" s="224"/>
      <c r="N41" s="242"/>
    </row>
    <row r="42" spans="2:14" ht="12.75">
      <c r="B42" s="224"/>
      <c r="C42" s="223"/>
      <c r="D42" s="224"/>
      <c r="E42" s="224"/>
      <c r="F42" s="224" t="s">
        <v>284</v>
      </c>
      <c r="G42" s="224"/>
      <c r="H42" s="224"/>
      <c r="I42" s="223" t="s">
        <v>2</v>
      </c>
      <c r="J42" s="224"/>
      <c r="K42" s="223" t="s">
        <v>97</v>
      </c>
      <c r="L42" s="224"/>
      <c r="M42" s="224"/>
      <c r="N42" s="242"/>
    </row>
    <row r="43" spans="2:14" ht="12.75">
      <c r="B43" s="224"/>
      <c r="C43" s="223"/>
      <c r="D43" s="224"/>
      <c r="E43" s="224"/>
      <c r="F43" s="452" t="s">
        <v>283</v>
      </c>
      <c r="G43" s="452"/>
      <c r="H43" s="224"/>
      <c r="I43" s="223" t="s">
        <v>2</v>
      </c>
      <c r="J43" s="224" t="s">
        <v>311</v>
      </c>
      <c r="K43" s="223" t="s">
        <v>97</v>
      </c>
      <c r="L43" s="224" t="s">
        <v>311</v>
      </c>
      <c r="M43" s="224"/>
      <c r="N43" s="242"/>
    </row>
    <row r="44" spans="2:14" ht="12.75">
      <c r="B44" s="224"/>
      <c r="C44" s="223"/>
      <c r="D44" s="224"/>
      <c r="E44" s="224"/>
      <c r="F44" s="289" t="s">
        <v>310</v>
      </c>
      <c r="G44" s="224"/>
      <c r="H44" s="224"/>
      <c r="I44" s="223" t="s">
        <v>2</v>
      </c>
      <c r="J44" s="224"/>
      <c r="K44" s="223" t="s">
        <v>97</v>
      </c>
      <c r="L44" s="224"/>
      <c r="M44" s="224"/>
      <c r="N44" s="242"/>
    </row>
    <row r="45" spans="2:14" ht="12.75">
      <c r="B45" s="224"/>
      <c r="C45" s="223"/>
      <c r="D45" s="224"/>
      <c r="E45" s="224"/>
      <c r="F45" s="289" t="s">
        <v>281</v>
      </c>
      <c r="G45" s="224"/>
      <c r="H45" s="224"/>
      <c r="I45" s="223" t="s">
        <v>2</v>
      </c>
      <c r="J45" s="224"/>
      <c r="K45" s="223" t="s">
        <v>97</v>
      </c>
      <c r="L45" s="224"/>
      <c r="M45" s="224"/>
      <c r="N45" s="242"/>
    </row>
    <row r="46" spans="2:14" ht="12.75">
      <c r="B46" s="224"/>
      <c r="C46" s="223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42"/>
    </row>
    <row r="47" spans="2:14" ht="12.75">
      <c r="B47" s="224"/>
      <c r="C47" s="223">
        <v>8</v>
      </c>
      <c r="D47" s="224"/>
      <c r="E47" s="287" t="s">
        <v>99</v>
      </c>
      <c r="F47" s="286" t="s">
        <v>101</v>
      </c>
      <c r="G47" s="224"/>
      <c r="H47" s="224"/>
      <c r="I47" s="224" t="s">
        <v>2</v>
      </c>
      <c r="J47" s="224">
        <v>1</v>
      </c>
      <c r="K47" s="224" t="s">
        <v>309</v>
      </c>
      <c r="L47" s="308">
        <v>0</v>
      </c>
      <c r="M47" s="347">
        <v>0</v>
      </c>
      <c r="N47" s="242"/>
    </row>
    <row r="48" spans="2:14" ht="12.75">
      <c r="B48" s="224"/>
      <c r="C48" s="223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42"/>
    </row>
    <row r="49" spans="2:14" ht="12.75">
      <c r="B49" s="224"/>
      <c r="C49" s="223">
        <v>9</v>
      </c>
      <c r="D49" s="224"/>
      <c r="E49" s="287" t="s">
        <v>99</v>
      </c>
      <c r="F49" s="286" t="s">
        <v>102</v>
      </c>
      <c r="G49" s="224"/>
      <c r="H49" s="454"/>
      <c r="I49" s="454"/>
      <c r="J49" s="224"/>
      <c r="K49" s="224"/>
      <c r="L49" s="224" t="s">
        <v>308</v>
      </c>
      <c r="M49" s="224"/>
      <c r="N49" s="242"/>
    </row>
    <row r="50" spans="2:14" ht="12.75">
      <c r="B50" s="224"/>
      <c r="C50" s="223"/>
      <c r="D50" s="224"/>
      <c r="E50" s="224"/>
      <c r="F50" s="224"/>
      <c r="G50" s="224" t="s">
        <v>307</v>
      </c>
      <c r="H50" s="224"/>
      <c r="I50" s="224"/>
      <c r="J50" s="224"/>
      <c r="K50" s="223" t="s">
        <v>97</v>
      </c>
      <c r="L50" s="275"/>
      <c r="M50" s="224"/>
      <c r="N50" s="242"/>
    </row>
    <row r="51" spans="2:14" ht="12.75">
      <c r="B51" s="224"/>
      <c r="C51" s="223"/>
      <c r="D51" s="224"/>
      <c r="E51" s="224"/>
      <c r="F51" s="224"/>
      <c r="G51" s="224" t="s">
        <v>306</v>
      </c>
      <c r="H51" s="224"/>
      <c r="I51" s="224"/>
      <c r="J51" s="224"/>
      <c r="K51" s="223" t="s">
        <v>97</v>
      </c>
      <c r="L51" s="275"/>
      <c r="M51" s="224"/>
      <c r="N51" s="242"/>
    </row>
    <row r="52" spans="2:14" s="225" customFormat="1" ht="12.75">
      <c r="B52" s="281"/>
      <c r="C52" s="284"/>
      <c r="D52" s="281"/>
      <c r="E52" s="281"/>
      <c r="F52" s="281"/>
      <c r="G52" s="281" t="s">
        <v>305</v>
      </c>
      <c r="H52" s="281"/>
      <c r="I52" s="281"/>
      <c r="J52" s="281"/>
      <c r="K52" s="223" t="s">
        <v>97</v>
      </c>
      <c r="L52" s="275"/>
      <c r="M52" s="281"/>
      <c r="N52" s="243"/>
    </row>
    <row r="53" spans="2:14" s="225" customFormat="1" ht="12.75">
      <c r="B53" s="281"/>
      <c r="C53" s="284"/>
      <c r="D53" s="281"/>
      <c r="E53" s="281"/>
      <c r="F53" s="281"/>
      <c r="G53" s="281" t="s">
        <v>304</v>
      </c>
      <c r="H53" s="281"/>
      <c r="I53" s="281"/>
      <c r="J53" s="281"/>
      <c r="K53" s="223" t="s">
        <v>97</v>
      </c>
      <c r="L53" s="224"/>
      <c r="M53" s="281"/>
      <c r="N53" s="243"/>
    </row>
    <row r="54" spans="2:14" s="225" customFormat="1" ht="15">
      <c r="B54" s="281"/>
      <c r="C54" s="284"/>
      <c r="D54" s="281"/>
      <c r="E54" s="281"/>
      <c r="F54" s="281"/>
      <c r="G54" s="281" t="s">
        <v>303</v>
      </c>
      <c r="H54" s="291"/>
      <c r="I54" s="291"/>
      <c r="J54" s="291"/>
      <c r="K54" s="223" t="s">
        <v>97</v>
      </c>
      <c r="L54" s="224"/>
      <c r="M54" s="281"/>
      <c r="N54" s="243"/>
    </row>
    <row r="55" spans="2:14" s="225" customFormat="1" ht="15">
      <c r="B55" s="281"/>
      <c r="C55" s="284">
        <v>10</v>
      </c>
      <c r="D55" s="281"/>
      <c r="E55" s="287" t="s">
        <v>99</v>
      </c>
      <c r="F55" s="286" t="s">
        <v>103</v>
      </c>
      <c r="G55" s="291"/>
      <c r="H55" s="291"/>
      <c r="I55" s="291"/>
      <c r="J55" s="291"/>
      <c r="K55" s="291"/>
      <c r="L55" s="275"/>
      <c r="M55" s="281"/>
      <c r="N55" s="243"/>
    </row>
    <row r="56" spans="2:14" s="225" customFormat="1" ht="12.75">
      <c r="B56" s="281"/>
      <c r="C56" s="284"/>
      <c r="D56" s="281"/>
      <c r="E56" s="281"/>
      <c r="F56" s="281"/>
      <c r="G56" s="281" t="s">
        <v>302</v>
      </c>
      <c r="H56" s="281"/>
      <c r="I56" s="281"/>
      <c r="J56" s="281"/>
      <c r="K56" s="223" t="s">
        <v>97</v>
      </c>
      <c r="L56" s="224"/>
      <c r="M56" s="281"/>
      <c r="N56" s="243"/>
    </row>
    <row r="57" spans="2:14" s="225" customFormat="1" ht="12.75">
      <c r="B57" s="281"/>
      <c r="C57" s="284"/>
      <c r="D57" s="281"/>
      <c r="E57" s="281"/>
      <c r="F57" s="281"/>
      <c r="G57" s="281" t="s">
        <v>301</v>
      </c>
      <c r="H57" s="281"/>
      <c r="I57" s="281"/>
      <c r="J57" s="281"/>
      <c r="K57" s="223" t="s">
        <v>97</v>
      </c>
      <c r="L57" s="224"/>
      <c r="M57" s="281"/>
      <c r="N57" s="243"/>
    </row>
    <row r="58" spans="2:14" s="225" customFormat="1" ht="12.75">
      <c r="B58" s="281"/>
      <c r="C58" s="284"/>
      <c r="D58" s="281"/>
      <c r="E58" s="281"/>
      <c r="F58" s="281"/>
      <c r="G58" s="307" t="s">
        <v>300</v>
      </c>
      <c r="H58" s="281"/>
      <c r="I58" s="281"/>
      <c r="J58" s="281"/>
      <c r="K58" s="223" t="s">
        <v>97</v>
      </c>
      <c r="L58" s="224"/>
      <c r="M58" s="281"/>
      <c r="N58" s="243"/>
    </row>
    <row r="59" spans="2:14" s="225" customFormat="1" ht="12.75">
      <c r="B59" s="281"/>
      <c r="C59" s="284"/>
      <c r="D59" s="281"/>
      <c r="E59" s="281"/>
      <c r="F59" s="281"/>
      <c r="G59" s="281" t="s">
        <v>299</v>
      </c>
      <c r="H59" s="281"/>
      <c r="I59" s="281"/>
      <c r="J59" s="281"/>
      <c r="K59" s="223" t="s">
        <v>97</v>
      </c>
      <c r="L59" s="224"/>
      <c r="M59" s="281"/>
      <c r="N59" s="243"/>
    </row>
    <row r="60" spans="2:14" s="225" customFormat="1" ht="12.75">
      <c r="B60" s="281"/>
      <c r="C60" s="284"/>
      <c r="D60" s="281"/>
      <c r="E60" s="281"/>
      <c r="F60" s="273"/>
      <c r="G60" s="273"/>
      <c r="H60" s="273"/>
      <c r="I60" s="273"/>
      <c r="J60" s="273"/>
      <c r="K60" s="284"/>
      <c r="L60" s="273"/>
      <c r="M60" s="281"/>
      <c r="N60" s="243"/>
    </row>
    <row r="61" spans="2:14" ht="12.75">
      <c r="B61" s="281"/>
      <c r="C61" s="284"/>
      <c r="D61" s="281"/>
      <c r="E61" s="281"/>
      <c r="F61" s="273"/>
      <c r="G61" s="273"/>
      <c r="H61" s="273"/>
      <c r="I61" s="273"/>
      <c r="J61" s="273"/>
      <c r="K61" s="284"/>
      <c r="L61" s="273"/>
      <c r="M61" s="281"/>
      <c r="N61" s="243"/>
    </row>
    <row r="62" spans="2:14" ht="12.75">
      <c r="B62" s="281"/>
      <c r="C62" s="287">
        <v>11</v>
      </c>
      <c r="D62" s="306"/>
      <c r="E62" s="287" t="s">
        <v>99</v>
      </c>
      <c r="F62" s="286" t="s">
        <v>106</v>
      </c>
      <c r="G62" s="285"/>
      <c r="H62" s="218"/>
      <c r="I62" s="224"/>
      <c r="J62" s="224"/>
      <c r="K62" s="223" t="s">
        <v>290</v>
      </c>
      <c r="L62" s="224"/>
      <c r="M62" s="281"/>
      <c r="N62" s="243"/>
    </row>
    <row r="63" spans="2:14" ht="12.75">
      <c r="B63" s="281"/>
      <c r="C63" s="284"/>
      <c r="D63" s="281"/>
      <c r="E63" s="224"/>
      <c r="F63" s="286"/>
      <c r="G63" s="219"/>
      <c r="H63" s="224"/>
      <c r="I63" s="224"/>
      <c r="J63" s="224"/>
      <c r="K63" s="223"/>
      <c r="L63" s="224"/>
      <c r="M63" s="281"/>
      <c r="N63" s="243"/>
    </row>
    <row r="64" spans="2:14" ht="12.75">
      <c r="B64" s="281"/>
      <c r="C64" s="223">
        <v>12</v>
      </c>
      <c r="D64" s="224"/>
      <c r="E64" s="287" t="s">
        <v>99</v>
      </c>
      <c r="F64" s="286"/>
      <c r="G64" s="299"/>
      <c r="H64" s="299"/>
      <c r="I64" s="299"/>
      <c r="J64" s="224"/>
      <c r="K64" s="223" t="s">
        <v>290</v>
      </c>
      <c r="L64" s="299"/>
      <c r="M64" s="281"/>
      <c r="N64" s="243"/>
    </row>
    <row r="65" spans="2:14" ht="12.75">
      <c r="B65" s="281"/>
      <c r="C65" s="223"/>
      <c r="D65" s="224"/>
      <c r="E65" s="224"/>
      <c r="F65" s="300"/>
      <c r="G65" s="300"/>
      <c r="H65" s="300"/>
      <c r="I65" s="300"/>
      <c r="J65" s="224"/>
      <c r="K65" s="223"/>
      <c r="L65" s="223"/>
      <c r="M65" s="281"/>
      <c r="N65" s="243"/>
    </row>
    <row r="66" spans="2:14" ht="12.75">
      <c r="B66" s="281"/>
      <c r="C66" s="223">
        <v>13</v>
      </c>
      <c r="D66" s="224"/>
      <c r="E66" s="287" t="s">
        <v>99</v>
      </c>
      <c r="F66" s="300"/>
      <c r="G66" s="300"/>
      <c r="H66" s="300"/>
      <c r="I66" s="300"/>
      <c r="J66" s="224"/>
      <c r="K66" s="223" t="s">
        <v>290</v>
      </c>
      <c r="L66" s="223"/>
      <c r="M66" s="281"/>
      <c r="N66" s="243"/>
    </row>
    <row r="67" spans="2:14" ht="12.75">
      <c r="B67" s="281"/>
      <c r="C67" s="223"/>
      <c r="D67" s="224"/>
      <c r="E67" s="224"/>
      <c r="F67" s="294"/>
      <c r="G67" s="294"/>
      <c r="H67" s="299"/>
      <c r="I67" s="299"/>
      <c r="J67" s="224"/>
      <c r="K67" s="223"/>
      <c r="L67" s="299"/>
      <c r="M67" s="281"/>
      <c r="N67" s="243"/>
    </row>
    <row r="68" spans="2:14" ht="12.75">
      <c r="B68" s="281"/>
      <c r="C68" s="223">
        <v>14</v>
      </c>
      <c r="D68" s="224"/>
      <c r="E68" s="283">
        <v>4</v>
      </c>
      <c r="F68" s="282" t="s">
        <v>11</v>
      </c>
      <c r="G68" s="294"/>
      <c r="H68" s="299"/>
      <c r="I68" s="299"/>
      <c r="J68" s="224"/>
      <c r="K68" s="223"/>
      <c r="L68" s="275"/>
      <c r="M68" s="354">
        <v>6400</v>
      </c>
      <c r="N68" s="243"/>
    </row>
    <row r="69" spans="2:14" ht="12.75">
      <c r="B69" s="281"/>
      <c r="C69" s="223"/>
      <c r="D69" s="224"/>
      <c r="E69" s="224"/>
      <c r="F69" s="294"/>
      <c r="G69" s="294"/>
      <c r="H69" s="299"/>
      <c r="I69" s="299"/>
      <c r="J69" s="224"/>
      <c r="K69" s="223"/>
      <c r="L69" s="224"/>
      <c r="M69" s="281"/>
      <c r="N69" s="243"/>
    </row>
    <row r="70" spans="2:14" ht="12.75">
      <c r="B70" s="281"/>
      <c r="C70" s="223">
        <v>15</v>
      </c>
      <c r="D70" s="224"/>
      <c r="E70" s="281" t="s">
        <v>99</v>
      </c>
      <c r="F70" s="304" t="s">
        <v>12</v>
      </c>
      <c r="G70" s="294"/>
      <c r="H70" s="299"/>
      <c r="I70" s="299"/>
      <c r="J70" s="224"/>
      <c r="K70" s="223"/>
      <c r="L70" s="281" t="s">
        <v>297</v>
      </c>
      <c r="M70" s="347">
        <v>6400</v>
      </c>
      <c r="N70" s="243"/>
    </row>
    <row r="71" spans="2:14" ht="12.75">
      <c r="B71" s="281"/>
      <c r="C71" s="223"/>
      <c r="D71" s="224"/>
      <c r="E71" s="281"/>
      <c r="F71" s="297"/>
      <c r="G71" s="294"/>
      <c r="H71" s="299"/>
      <c r="I71" s="299"/>
      <c r="J71" s="224"/>
      <c r="K71" s="223"/>
      <c r="L71" s="305"/>
      <c r="M71" s="281"/>
      <c r="N71" s="243"/>
    </row>
    <row r="72" spans="2:14" ht="12.75">
      <c r="B72" s="281"/>
      <c r="C72" s="223">
        <v>16</v>
      </c>
      <c r="D72" s="300"/>
      <c r="E72" s="281" t="s">
        <v>99</v>
      </c>
      <c r="F72" s="304" t="s">
        <v>105</v>
      </c>
      <c r="G72" s="296"/>
      <c r="H72" s="296"/>
      <c r="I72" s="296"/>
      <c r="J72" s="224"/>
      <c r="K72" s="223" t="s">
        <v>297</v>
      </c>
      <c r="L72" s="303"/>
      <c r="M72" s="281"/>
      <c r="N72" s="243"/>
    </row>
    <row r="73" spans="2:14" ht="12.75">
      <c r="B73" s="281"/>
      <c r="C73" s="223"/>
      <c r="D73" s="224"/>
      <c r="E73" s="281"/>
      <c r="F73" s="297"/>
      <c r="G73" s="292"/>
      <c r="H73" s="292"/>
      <c r="I73" s="292"/>
      <c r="J73" s="224"/>
      <c r="K73" s="223"/>
      <c r="L73" s="292"/>
      <c r="M73" s="281"/>
      <c r="N73" s="243"/>
    </row>
    <row r="74" spans="2:14" ht="12.75">
      <c r="B74" s="281"/>
      <c r="C74" s="302">
        <v>17</v>
      </c>
      <c r="D74" s="224"/>
      <c r="E74" s="219" t="s">
        <v>99</v>
      </c>
      <c r="F74" s="301" t="s">
        <v>13</v>
      </c>
      <c r="G74" s="292"/>
      <c r="H74" s="292"/>
      <c r="I74" s="292"/>
      <c r="J74" s="224"/>
      <c r="K74" s="223" t="s">
        <v>297</v>
      </c>
      <c r="L74" s="275"/>
      <c r="M74" s="281"/>
      <c r="N74" s="243"/>
    </row>
    <row r="75" spans="2:14" ht="12.75">
      <c r="B75" s="281"/>
      <c r="C75" s="223"/>
      <c r="D75" s="224"/>
      <c r="E75" s="281"/>
      <c r="F75" s="297"/>
      <c r="G75" s="300"/>
      <c r="H75" s="300"/>
      <c r="I75" s="300"/>
      <c r="J75" s="224"/>
      <c r="K75" s="223"/>
      <c r="L75" s="223"/>
      <c r="M75" s="281"/>
      <c r="N75" s="243"/>
    </row>
    <row r="76" spans="2:14" ht="12.75">
      <c r="B76" s="281"/>
      <c r="C76" s="223">
        <v>18</v>
      </c>
      <c r="D76" s="224"/>
      <c r="E76" s="281" t="s">
        <v>99</v>
      </c>
      <c r="F76" s="297" t="s">
        <v>139</v>
      </c>
      <c r="G76" s="300"/>
      <c r="H76" s="300"/>
      <c r="I76" s="300"/>
      <c r="J76" s="224"/>
      <c r="K76" s="223" t="s">
        <v>290</v>
      </c>
      <c r="L76" s="223"/>
      <c r="M76" s="281"/>
      <c r="N76" s="243"/>
    </row>
    <row r="77" spans="2:14" ht="12.75">
      <c r="B77" s="281"/>
      <c r="C77" s="223"/>
      <c r="D77" s="224"/>
      <c r="E77" s="281"/>
      <c r="F77" s="297"/>
      <c r="G77" s="294"/>
      <c r="H77" s="294"/>
      <c r="I77" s="294"/>
      <c r="J77" s="224"/>
      <c r="K77" s="223"/>
      <c r="L77" s="299"/>
      <c r="M77" s="281"/>
      <c r="N77" s="243"/>
    </row>
    <row r="78" spans="2:14" ht="12.75">
      <c r="B78" s="281"/>
      <c r="C78" s="223">
        <v>19</v>
      </c>
      <c r="D78" s="224"/>
      <c r="E78" s="281" t="s">
        <v>99</v>
      </c>
      <c r="F78" s="298" t="s">
        <v>14</v>
      </c>
      <c r="G78" s="294"/>
      <c r="H78" s="294"/>
      <c r="I78" s="294"/>
      <c r="J78" s="224"/>
      <c r="K78" s="223" t="s">
        <v>297</v>
      </c>
      <c r="L78" s="275"/>
      <c r="M78" s="281"/>
      <c r="N78" s="243"/>
    </row>
    <row r="79" spans="2:14" ht="12.75">
      <c r="B79" s="281"/>
      <c r="C79" s="223"/>
      <c r="D79" s="224"/>
      <c r="E79" s="281"/>
      <c r="F79" s="297"/>
      <c r="G79" s="294"/>
      <c r="H79" s="294"/>
      <c r="I79" s="294"/>
      <c r="J79" s="224"/>
      <c r="K79" s="223"/>
      <c r="L79" s="224"/>
      <c r="M79" s="281"/>
      <c r="N79" s="243"/>
    </row>
    <row r="80" spans="2:14" ht="12.75">
      <c r="B80" s="281"/>
      <c r="C80" s="223">
        <v>20</v>
      </c>
      <c r="D80" s="224"/>
      <c r="E80" s="219" t="s">
        <v>99</v>
      </c>
      <c r="F80" s="286" t="s">
        <v>15</v>
      </c>
      <c r="G80" s="294"/>
      <c r="H80" s="294"/>
      <c r="I80" s="294"/>
      <c r="J80" s="224"/>
      <c r="K80" s="223" t="s">
        <v>290</v>
      </c>
      <c r="L80" s="224"/>
      <c r="M80" s="281"/>
      <c r="N80" s="243"/>
    </row>
    <row r="81" spans="2:14" ht="12.75">
      <c r="B81" s="281"/>
      <c r="C81" s="223"/>
      <c r="D81" s="224"/>
      <c r="E81" s="281"/>
      <c r="F81" s="297"/>
      <c r="G81" s="296"/>
      <c r="H81" s="296"/>
      <c r="I81" s="296"/>
      <c r="J81" s="224"/>
      <c r="K81" s="223"/>
      <c r="L81" s="296"/>
      <c r="M81" s="281"/>
      <c r="N81" s="243"/>
    </row>
    <row r="82" spans="2:14" ht="12.75">
      <c r="B82" s="281"/>
      <c r="C82" s="223">
        <v>21</v>
      </c>
      <c r="D82" s="224"/>
      <c r="E82" s="219" t="s">
        <v>99</v>
      </c>
      <c r="F82" s="286"/>
      <c r="G82" s="224"/>
      <c r="H82" s="224"/>
      <c r="I82" s="224"/>
      <c r="J82" s="224"/>
      <c r="K82" s="223"/>
      <c r="L82" s="224"/>
      <c r="M82" s="281"/>
      <c r="N82" s="243"/>
    </row>
    <row r="83" spans="2:14" ht="12.75">
      <c r="B83" s="281"/>
      <c r="C83" s="223"/>
      <c r="D83" s="224"/>
      <c r="E83" s="287"/>
      <c r="F83" s="295"/>
      <c r="G83" s="219"/>
      <c r="H83" s="224"/>
      <c r="I83" s="224"/>
      <c r="J83" s="224"/>
      <c r="K83" s="223"/>
      <c r="L83" s="224"/>
      <c r="M83" s="281"/>
      <c r="N83" s="243"/>
    </row>
    <row r="84" spans="2:14" ht="12.75">
      <c r="B84" s="281"/>
      <c r="C84" s="223">
        <v>22</v>
      </c>
      <c r="D84" s="224"/>
      <c r="E84" s="283">
        <v>5</v>
      </c>
      <c r="F84" s="282" t="s">
        <v>137</v>
      </c>
      <c r="G84" s="219"/>
      <c r="H84" s="224"/>
      <c r="I84" s="224"/>
      <c r="J84" s="224"/>
      <c r="K84" s="223" t="s">
        <v>290</v>
      </c>
      <c r="L84" s="224"/>
      <c r="M84" s="281"/>
      <c r="N84" s="243"/>
    </row>
    <row r="85" spans="2:14" ht="12.75">
      <c r="B85" s="281"/>
      <c r="C85" s="223"/>
      <c r="D85" s="224"/>
      <c r="E85" s="224"/>
      <c r="F85" s="224"/>
      <c r="G85" s="224"/>
      <c r="H85" s="224"/>
      <c r="I85" s="224"/>
      <c r="J85" s="224"/>
      <c r="K85" s="223"/>
      <c r="L85" s="224"/>
      <c r="M85" s="281"/>
      <c r="N85" s="243"/>
    </row>
    <row r="86" spans="2:14" ht="12.75">
      <c r="B86" s="281"/>
      <c r="C86" s="223">
        <v>23</v>
      </c>
      <c r="D86" s="224"/>
      <c r="E86" s="283">
        <v>6</v>
      </c>
      <c r="F86" s="282" t="s">
        <v>138</v>
      </c>
      <c r="G86" s="219"/>
      <c r="H86" s="224"/>
      <c r="I86" s="224"/>
      <c r="J86" s="224"/>
      <c r="K86" s="223" t="s">
        <v>290</v>
      </c>
      <c r="L86" s="224"/>
      <c r="M86" s="281"/>
      <c r="N86" s="243"/>
    </row>
    <row r="87" spans="2:14" ht="12.75">
      <c r="B87" s="281"/>
      <c r="C87" s="223"/>
      <c r="D87" s="224"/>
      <c r="E87" s="224"/>
      <c r="F87" s="224"/>
      <c r="G87" s="224"/>
      <c r="H87" s="224"/>
      <c r="I87" s="224"/>
      <c r="J87" s="224"/>
      <c r="K87" s="223"/>
      <c r="L87" s="224"/>
      <c r="M87" s="281"/>
      <c r="N87" s="243"/>
    </row>
    <row r="88" spans="2:14" ht="12.75">
      <c r="B88" s="281"/>
      <c r="C88" s="223">
        <v>24</v>
      </c>
      <c r="D88" s="224"/>
      <c r="E88" s="283">
        <v>7</v>
      </c>
      <c r="F88" s="282" t="s">
        <v>16</v>
      </c>
      <c r="G88" s="219"/>
      <c r="H88" s="224"/>
      <c r="I88" s="224"/>
      <c r="J88" s="224"/>
      <c r="K88" s="223" t="s">
        <v>97</v>
      </c>
      <c r="L88" s="275"/>
      <c r="M88" s="281"/>
      <c r="N88" s="243"/>
    </row>
    <row r="89" spans="2:14" ht="12.75">
      <c r="B89" s="281"/>
      <c r="C89" s="223"/>
      <c r="D89" s="224"/>
      <c r="E89" s="224"/>
      <c r="F89" s="224"/>
      <c r="G89" s="224"/>
      <c r="H89" s="224"/>
      <c r="I89" s="223"/>
      <c r="J89" s="224"/>
      <c r="K89" s="223"/>
      <c r="L89" s="224"/>
      <c r="M89" s="281"/>
      <c r="N89" s="243"/>
    </row>
    <row r="90" spans="2:14" ht="12.75">
      <c r="B90" s="281"/>
      <c r="C90" s="223">
        <v>25</v>
      </c>
      <c r="D90" s="224"/>
      <c r="E90" s="287" t="s">
        <v>99</v>
      </c>
      <c r="F90" s="219" t="s">
        <v>189</v>
      </c>
      <c r="G90" s="224"/>
      <c r="H90" s="224"/>
      <c r="I90" s="223"/>
      <c r="J90" s="224"/>
      <c r="K90" s="223" t="s">
        <v>290</v>
      </c>
      <c r="L90" s="224"/>
      <c r="M90" s="281"/>
      <c r="N90" s="243"/>
    </row>
    <row r="91" spans="2:14" ht="12.75">
      <c r="B91" s="281"/>
      <c r="C91" s="223"/>
      <c r="D91" s="224"/>
      <c r="E91" s="224"/>
      <c r="F91" s="224"/>
      <c r="G91" s="224"/>
      <c r="H91" s="224"/>
      <c r="I91" s="223"/>
      <c r="J91" s="224"/>
      <c r="K91" s="223"/>
      <c r="L91" s="224"/>
      <c r="M91" s="281"/>
      <c r="N91" s="243"/>
    </row>
    <row r="92" spans="2:14" ht="12.75">
      <c r="B92" s="281"/>
      <c r="C92" s="223">
        <v>26</v>
      </c>
      <c r="D92" s="224"/>
      <c r="E92" s="287" t="s">
        <v>99</v>
      </c>
      <c r="F92" s="224"/>
      <c r="G92" s="224"/>
      <c r="H92" s="224"/>
      <c r="I92" s="223"/>
      <c r="J92" s="224"/>
      <c r="K92" s="223" t="s">
        <v>290</v>
      </c>
      <c r="L92" s="224"/>
      <c r="M92" s="281"/>
      <c r="N92" s="243"/>
    </row>
    <row r="93" spans="2:14" ht="12.75">
      <c r="B93" s="281"/>
      <c r="C93" s="223"/>
      <c r="D93" s="224"/>
      <c r="E93" s="224"/>
      <c r="F93" s="219"/>
      <c r="G93" s="224"/>
      <c r="H93" s="224"/>
      <c r="I93" s="223"/>
      <c r="J93" s="224"/>
      <c r="K93" s="223"/>
      <c r="L93" s="224"/>
      <c r="M93" s="281"/>
      <c r="N93" s="243"/>
    </row>
    <row r="94" spans="2:14" ht="12.75">
      <c r="B94" s="281"/>
      <c r="C94" s="223">
        <v>27</v>
      </c>
      <c r="D94" s="224"/>
      <c r="E94" s="273" t="s">
        <v>4</v>
      </c>
      <c r="F94" s="273" t="s">
        <v>298</v>
      </c>
      <c r="G94" s="224"/>
      <c r="H94" s="224"/>
      <c r="I94" s="223"/>
      <c r="J94" s="224"/>
      <c r="K94" s="223" t="s">
        <v>290</v>
      </c>
      <c r="L94" s="224"/>
      <c r="M94" s="281"/>
      <c r="N94" s="243"/>
    </row>
    <row r="95" spans="2:14" ht="12.75">
      <c r="B95" s="281"/>
      <c r="C95" s="223"/>
      <c r="D95" s="224"/>
      <c r="E95" s="224"/>
      <c r="F95" s="294"/>
      <c r="G95" s="294"/>
      <c r="H95" s="224"/>
      <c r="I95" s="223"/>
      <c r="J95" s="224"/>
      <c r="K95" s="223"/>
      <c r="L95" s="224"/>
      <c r="M95" s="281"/>
      <c r="N95" s="243"/>
    </row>
    <row r="96" spans="2:14" ht="12.75">
      <c r="B96" s="281"/>
      <c r="C96" s="223">
        <v>28</v>
      </c>
      <c r="D96" s="224"/>
      <c r="E96" s="273">
        <v>1</v>
      </c>
      <c r="F96" s="277" t="s">
        <v>18</v>
      </c>
      <c r="G96" s="224"/>
      <c r="H96" s="224"/>
      <c r="I96" s="223"/>
      <c r="J96" s="224"/>
      <c r="K96" s="223" t="s">
        <v>290</v>
      </c>
      <c r="L96" s="224"/>
      <c r="M96" s="281"/>
      <c r="N96" s="243"/>
    </row>
    <row r="97" spans="2:14" ht="12.75">
      <c r="B97" s="281"/>
      <c r="C97" s="223"/>
      <c r="D97" s="224"/>
      <c r="E97" s="273"/>
      <c r="F97" s="277"/>
      <c r="G97" s="224"/>
      <c r="H97" s="224"/>
      <c r="I97" s="223"/>
      <c r="J97" s="224"/>
      <c r="K97" s="223"/>
      <c r="L97" s="273"/>
      <c r="M97" s="281"/>
      <c r="N97" s="243"/>
    </row>
    <row r="98" spans="2:14" ht="12.75">
      <c r="B98" s="281"/>
      <c r="C98" s="223">
        <v>29</v>
      </c>
      <c r="D98" s="224"/>
      <c r="E98" s="273">
        <v>2</v>
      </c>
      <c r="F98" s="273" t="s">
        <v>19</v>
      </c>
      <c r="G98" s="224"/>
      <c r="H98" s="224"/>
      <c r="I98" s="224"/>
      <c r="J98" s="224"/>
      <c r="K98" s="223" t="s">
        <v>297</v>
      </c>
      <c r="L98" s="275"/>
      <c r="M98" s="273">
        <v>3417962</v>
      </c>
      <c r="N98" s="243"/>
    </row>
    <row r="99" spans="2:14" ht="12.75">
      <c r="B99" s="281"/>
      <c r="C99" s="223"/>
      <c r="D99" s="224"/>
      <c r="E99" s="224"/>
      <c r="F99" s="224"/>
      <c r="G99" s="224"/>
      <c r="H99" s="224"/>
      <c r="I99" s="224"/>
      <c r="J99" s="224"/>
      <c r="K99" s="224"/>
      <c r="L99" s="224"/>
      <c r="M99" s="281"/>
      <c r="N99" s="243"/>
    </row>
    <row r="100" spans="2:14" ht="12.75">
      <c r="B100" s="281"/>
      <c r="C100" s="223"/>
      <c r="D100" s="224"/>
      <c r="E100" s="224"/>
      <c r="F100" s="224"/>
      <c r="G100" s="224" t="s">
        <v>296</v>
      </c>
      <c r="H100" s="224"/>
      <c r="I100" s="224"/>
      <c r="J100" s="224"/>
      <c r="K100" s="224"/>
      <c r="L100" s="224"/>
      <c r="M100" s="281"/>
      <c r="N100" s="243"/>
    </row>
    <row r="101" spans="2:14" ht="12.75">
      <c r="B101" s="281"/>
      <c r="C101" s="223"/>
      <c r="D101" s="224"/>
      <c r="E101" s="434" t="s">
        <v>2</v>
      </c>
      <c r="F101" s="434" t="s">
        <v>148</v>
      </c>
      <c r="G101" s="453" t="s">
        <v>295</v>
      </c>
      <c r="H101" s="453"/>
      <c r="I101" s="453"/>
      <c r="J101" s="455" t="s">
        <v>294</v>
      </c>
      <c r="K101" s="455"/>
      <c r="L101" s="455"/>
      <c r="M101" s="281"/>
      <c r="N101" s="243"/>
    </row>
    <row r="102" spans="2:14" ht="12.75">
      <c r="B102" s="281"/>
      <c r="C102" s="223"/>
      <c r="D102" s="224"/>
      <c r="E102" s="434"/>
      <c r="F102" s="434"/>
      <c r="G102" s="293" t="s">
        <v>293</v>
      </c>
      <c r="H102" s="293" t="s">
        <v>158</v>
      </c>
      <c r="I102" s="293" t="s">
        <v>206</v>
      </c>
      <c r="J102" s="293" t="s">
        <v>293</v>
      </c>
      <c r="K102" s="293" t="s">
        <v>158</v>
      </c>
      <c r="L102" s="293" t="s">
        <v>206</v>
      </c>
      <c r="M102" s="281"/>
      <c r="N102" s="243"/>
    </row>
    <row r="103" spans="2:14" ht="12.75">
      <c r="B103" s="281"/>
      <c r="C103" s="223">
        <v>30</v>
      </c>
      <c r="D103" s="224"/>
      <c r="E103" s="292"/>
      <c r="F103" s="224" t="s">
        <v>24</v>
      </c>
      <c r="G103" s="292">
        <v>0</v>
      </c>
      <c r="H103" s="292">
        <v>0</v>
      </c>
      <c r="I103" s="292">
        <v>0</v>
      </c>
      <c r="J103" s="292"/>
      <c r="K103" s="292">
        <v>0</v>
      </c>
      <c r="L103" s="292">
        <v>0</v>
      </c>
      <c r="M103" s="281"/>
      <c r="N103" s="243"/>
    </row>
    <row r="104" spans="2:14" ht="12.75">
      <c r="B104" s="281"/>
      <c r="C104" s="223">
        <v>31</v>
      </c>
      <c r="D104" s="224"/>
      <c r="E104" s="292"/>
      <c r="F104" s="281" t="s">
        <v>5</v>
      </c>
      <c r="G104" s="292">
        <v>0</v>
      </c>
      <c r="H104" s="292">
        <v>0</v>
      </c>
      <c r="I104" s="292">
        <v>0</v>
      </c>
      <c r="J104" s="292">
        <v>0</v>
      </c>
      <c r="K104" s="292">
        <v>0</v>
      </c>
      <c r="L104" s="292">
        <v>0</v>
      </c>
      <c r="M104" s="281"/>
      <c r="N104" s="243"/>
    </row>
    <row r="105" spans="2:14" ht="12.75">
      <c r="B105" s="348"/>
      <c r="C105" s="349">
        <v>32</v>
      </c>
      <c r="D105" s="350"/>
      <c r="E105" s="351"/>
      <c r="F105" s="352" t="s">
        <v>344</v>
      </c>
      <c r="G105" s="353">
        <v>3846877</v>
      </c>
      <c r="H105" s="353">
        <v>429015</v>
      </c>
      <c r="I105" s="356">
        <f>G105-H105</f>
        <v>3417862</v>
      </c>
      <c r="J105" s="363">
        <v>663886</v>
      </c>
      <c r="K105" s="353">
        <v>66388</v>
      </c>
      <c r="L105" s="356">
        <v>597498</v>
      </c>
      <c r="M105" s="348"/>
      <c r="N105" s="243"/>
    </row>
    <row r="106" spans="2:14" ht="12.75">
      <c r="B106" s="281"/>
      <c r="C106" s="223">
        <v>33</v>
      </c>
      <c r="D106" s="224"/>
      <c r="E106" s="224"/>
      <c r="F106" s="281" t="s">
        <v>292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224">
        <v>0</v>
      </c>
      <c r="M106" s="281"/>
      <c r="N106" s="243"/>
    </row>
    <row r="107" spans="2:14" ht="12.75">
      <c r="B107" s="281"/>
      <c r="C107" s="223"/>
      <c r="D107" s="224"/>
      <c r="E107" s="224"/>
      <c r="F107" s="224"/>
      <c r="G107" s="224"/>
      <c r="H107" s="224"/>
      <c r="I107" s="224"/>
      <c r="J107" s="224"/>
      <c r="K107" s="224"/>
      <c r="L107" s="224"/>
      <c r="M107" s="281"/>
      <c r="N107" s="243"/>
    </row>
    <row r="108" spans="2:14" ht="12.75">
      <c r="B108" s="281"/>
      <c r="C108" s="284"/>
      <c r="D108" s="281"/>
      <c r="E108" s="281"/>
      <c r="F108" s="273"/>
      <c r="G108" s="273"/>
      <c r="H108" s="273"/>
      <c r="I108" s="273"/>
      <c r="J108" s="273"/>
      <c r="K108" s="284"/>
      <c r="L108" s="273"/>
      <c r="M108" s="281"/>
      <c r="N108" s="243"/>
    </row>
    <row r="109" spans="2:14" ht="12.75">
      <c r="B109" s="281"/>
      <c r="C109" s="284"/>
      <c r="D109" s="281"/>
      <c r="E109" s="281"/>
      <c r="F109" s="273"/>
      <c r="G109" s="273"/>
      <c r="H109" s="273"/>
      <c r="I109" s="273"/>
      <c r="J109" s="273"/>
      <c r="K109" s="284"/>
      <c r="L109" s="273"/>
      <c r="M109" s="281"/>
      <c r="N109" s="243"/>
    </row>
    <row r="110" spans="2:14" ht="12.75">
      <c r="B110" s="281"/>
      <c r="C110" s="223">
        <v>34</v>
      </c>
      <c r="D110" s="224"/>
      <c r="E110" s="273">
        <v>3</v>
      </c>
      <c r="F110" s="273" t="s">
        <v>20</v>
      </c>
      <c r="G110" s="224"/>
      <c r="H110" s="224"/>
      <c r="I110" s="224"/>
      <c r="J110" s="224"/>
      <c r="K110" s="224" t="s">
        <v>290</v>
      </c>
      <c r="L110" s="273"/>
      <c r="M110" s="281"/>
      <c r="N110" s="243"/>
    </row>
    <row r="111" spans="2:14" ht="12.75">
      <c r="B111" s="281"/>
      <c r="C111" s="223"/>
      <c r="D111" s="224"/>
      <c r="E111" s="273"/>
      <c r="F111" s="273"/>
      <c r="G111" s="224"/>
      <c r="H111" s="224"/>
      <c r="I111" s="224"/>
      <c r="J111" s="224"/>
      <c r="K111" s="224"/>
      <c r="L111" s="273"/>
      <c r="M111" s="281"/>
      <c r="N111" s="243"/>
    </row>
    <row r="112" spans="2:14" ht="12.75">
      <c r="B112" s="281"/>
      <c r="C112" s="223">
        <v>35</v>
      </c>
      <c r="D112" s="281"/>
      <c r="E112" s="273">
        <v>4</v>
      </c>
      <c r="F112" s="273" t="s">
        <v>21</v>
      </c>
      <c r="G112" s="281"/>
      <c r="H112" s="281"/>
      <c r="I112" s="281"/>
      <c r="J112" s="224"/>
      <c r="K112" s="281" t="s">
        <v>290</v>
      </c>
      <c r="L112" s="273"/>
      <c r="M112" s="281"/>
      <c r="N112" s="243"/>
    </row>
    <row r="113" spans="2:14" ht="12.75">
      <c r="B113" s="281"/>
      <c r="C113" s="223"/>
      <c r="D113" s="281"/>
      <c r="E113" s="273"/>
      <c r="F113" s="273"/>
      <c r="G113" s="281"/>
      <c r="H113" s="281"/>
      <c r="I113" s="281"/>
      <c r="J113" s="224"/>
      <c r="K113" s="281"/>
      <c r="L113" s="273"/>
      <c r="M113" s="281"/>
      <c r="N113" s="243"/>
    </row>
    <row r="114" spans="2:14" ht="15">
      <c r="B114" s="281"/>
      <c r="C114" s="223">
        <v>36</v>
      </c>
      <c r="D114" s="281"/>
      <c r="E114" s="273">
        <v>5</v>
      </c>
      <c r="F114" s="273" t="s">
        <v>22</v>
      </c>
      <c r="G114" s="281"/>
      <c r="H114" s="291"/>
      <c r="I114" s="291"/>
      <c r="J114" s="224"/>
      <c r="K114" s="281" t="s">
        <v>290</v>
      </c>
      <c r="L114" s="273"/>
      <c r="M114" s="281"/>
      <c r="N114" s="243"/>
    </row>
    <row r="115" spans="2:14" ht="15">
      <c r="B115" s="281"/>
      <c r="C115" s="223"/>
      <c r="D115" s="281"/>
      <c r="E115" s="273"/>
      <c r="F115" s="273"/>
      <c r="G115" s="281"/>
      <c r="H115" s="291"/>
      <c r="I115" s="291"/>
      <c r="J115" s="224"/>
      <c r="K115" s="281"/>
      <c r="L115" s="273"/>
      <c r="M115" s="281"/>
      <c r="N115" s="243"/>
    </row>
    <row r="116" spans="2:14" ht="15">
      <c r="B116" s="281"/>
      <c r="C116" s="223">
        <v>37</v>
      </c>
      <c r="D116" s="281"/>
      <c r="E116" s="273">
        <v>6</v>
      </c>
      <c r="F116" s="273" t="s">
        <v>23</v>
      </c>
      <c r="G116" s="291"/>
      <c r="H116" s="291"/>
      <c r="I116" s="291"/>
      <c r="J116" s="224"/>
      <c r="K116" s="281" t="s">
        <v>290</v>
      </c>
      <c r="L116" s="273"/>
      <c r="M116" s="281"/>
      <c r="N116" s="243"/>
    </row>
    <row r="117" spans="2:14" ht="15">
      <c r="B117" s="281"/>
      <c r="C117" s="223"/>
      <c r="D117" s="281"/>
      <c r="E117" s="273"/>
      <c r="F117" s="273"/>
      <c r="G117" s="291"/>
      <c r="H117" s="291"/>
      <c r="I117" s="291"/>
      <c r="J117" s="281"/>
      <c r="K117" s="284"/>
      <c r="L117" s="273"/>
      <c r="M117" s="281"/>
      <c r="N117" s="243"/>
    </row>
    <row r="118" spans="2:14" ht="12.75">
      <c r="B118" s="281"/>
      <c r="C118" s="284"/>
      <c r="D118" s="281"/>
      <c r="E118" s="274" t="s">
        <v>3</v>
      </c>
      <c r="F118" s="285" t="s">
        <v>291</v>
      </c>
      <c r="G118" s="285"/>
      <c r="H118" s="290"/>
      <c r="I118" s="290"/>
      <c r="J118" s="281"/>
      <c r="K118" s="284"/>
      <c r="L118" s="273"/>
      <c r="M118" s="281"/>
      <c r="N118" s="243"/>
    </row>
    <row r="119" spans="2:14" ht="12.75">
      <c r="B119" s="281"/>
      <c r="C119" s="284"/>
      <c r="D119" s="281"/>
      <c r="E119" s="274"/>
      <c r="F119" s="285"/>
      <c r="G119" s="285"/>
      <c r="H119" s="290"/>
      <c r="I119" s="290"/>
      <c r="J119" s="281"/>
      <c r="K119" s="284"/>
      <c r="L119" s="273"/>
      <c r="M119" s="281"/>
      <c r="N119" s="243"/>
    </row>
    <row r="120" spans="2:14" ht="12.75">
      <c r="B120" s="281"/>
      <c r="C120" s="284">
        <v>40</v>
      </c>
      <c r="D120" s="281"/>
      <c r="E120" s="283">
        <v>1</v>
      </c>
      <c r="F120" s="282" t="s">
        <v>25</v>
      </c>
      <c r="G120" s="219"/>
      <c r="H120" s="273"/>
      <c r="I120" s="273"/>
      <c r="J120" s="224"/>
      <c r="K120" s="281" t="s">
        <v>290</v>
      </c>
      <c r="L120" s="273"/>
      <c r="M120" s="281"/>
      <c r="N120" s="243"/>
    </row>
    <row r="121" spans="2:14" ht="12.75">
      <c r="B121" s="281"/>
      <c r="C121" s="284"/>
      <c r="D121" s="281"/>
      <c r="E121" s="283"/>
      <c r="F121" s="282"/>
      <c r="G121" s="219"/>
      <c r="H121" s="273"/>
      <c r="I121" s="273"/>
      <c r="J121" s="224"/>
      <c r="K121" s="281"/>
      <c r="L121" s="273"/>
      <c r="M121" s="281"/>
      <c r="N121" s="243"/>
    </row>
    <row r="122" spans="2:14" ht="12.75">
      <c r="B122" s="224"/>
      <c r="C122" s="284">
        <v>41</v>
      </c>
      <c r="D122" s="281"/>
      <c r="E122" s="283">
        <v>2</v>
      </c>
      <c r="F122" s="282" t="s">
        <v>26</v>
      </c>
      <c r="G122" s="219"/>
      <c r="H122" s="281"/>
      <c r="I122" s="281"/>
      <c r="J122" s="224"/>
      <c r="K122" s="281" t="s">
        <v>290</v>
      </c>
      <c r="L122" s="224"/>
      <c r="M122" s="224"/>
      <c r="N122" s="242"/>
    </row>
    <row r="123" spans="2:14" ht="12.75">
      <c r="B123" s="224"/>
      <c r="C123" s="284"/>
      <c r="D123" s="281"/>
      <c r="E123" s="283"/>
      <c r="F123" s="282"/>
      <c r="G123" s="219"/>
      <c r="H123" s="281"/>
      <c r="I123" s="281"/>
      <c r="J123" s="224"/>
      <c r="K123" s="281"/>
      <c r="L123" s="224"/>
      <c r="M123" s="224"/>
      <c r="N123" s="242"/>
    </row>
    <row r="124" spans="2:14" ht="12.75">
      <c r="B124" s="224"/>
      <c r="C124" s="284">
        <v>42</v>
      </c>
      <c r="D124" s="281"/>
      <c r="E124" s="287" t="s">
        <v>99</v>
      </c>
      <c r="F124" s="286" t="s">
        <v>107</v>
      </c>
      <c r="G124" s="281"/>
      <c r="H124" s="281"/>
      <c r="I124" s="281"/>
      <c r="J124" s="224"/>
      <c r="K124" s="281" t="s">
        <v>290</v>
      </c>
      <c r="L124" s="224"/>
      <c r="M124" s="224"/>
      <c r="N124" s="242"/>
    </row>
    <row r="125" spans="2:14" ht="12.75">
      <c r="B125" s="224"/>
      <c r="C125" s="284"/>
      <c r="D125" s="281"/>
      <c r="E125" s="287"/>
      <c r="F125" s="286"/>
      <c r="G125" s="281"/>
      <c r="H125" s="281"/>
      <c r="I125" s="281"/>
      <c r="J125" s="224"/>
      <c r="K125" s="281"/>
      <c r="L125" s="224"/>
      <c r="M125" s="224"/>
      <c r="N125" s="242"/>
    </row>
    <row r="126" spans="2:14" ht="12.75">
      <c r="B126" s="224"/>
      <c r="C126" s="284">
        <v>43</v>
      </c>
      <c r="D126" s="281"/>
      <c r="E126" s="287" t="s">
        <v>99</v>
      </c>
      <c r="F126" s="286" t="s">
        <v>140</v>
      </c>
      <c r="G126" s="281"/>
      <c r="H126" s="281"/>
      <c r="I126" s="281"/>
      <c r="J126" s="224"/>
      <c r="K126" s="281" t="s">
        <v>290</v>
      </c>
      <c r="L126" s="224"/>
      <c r="M126" s="224"/>
      <c r="N126" s="242"/>
    </row>
    <row r="127" spans="2:14" ht="12.75">
      <c r="B127" s="224"/>
      <c r="C127" s="284"/>
      <c r="D127" s="281"/>
      <c r="E127" s="287"/>
      <c r="F127" s="286"/>
      <c r="G127" s="281"/>
      <c r="H127" s="281"/>
      <c r="I127" s="281"/>
      <c r="J127" s="224"/>
      <c r="K127" s="281"/>
      <c r="L127" s="224"/>
      <c r="M127" s="224"/>
      <c r="N127" s="242"/>
    </row>
    <row r="128" spans="2:14" ht="12.75">
      <c r="B128" s="224"/>
      <c r="C128" s="284">
        <v>44</v>
      </c>
      <c r="D128" s="281"/>
      <c r="E128" s="283">
        <v>3</v>
      </c>
      <c r="F128" s="282" t="s">
        <v>27</v>
      </c>
      <c r="G128" s="219"/>
      <c r="H128" s="281"/>
      <c r="I128" s="281"/>
      <c r="J128" s="224"/>
      <c r="K128" s="281" t="s">
        <v>290</v>
      </c>
      <c r="L128" s="275"/>
      <c r="M128" s="354">
        <v>515368</v>
      </c>
      <c r="N128" s="242"/>
    </row>
    <row r="129" spans="2:14" ht="12.75">
      <c r="B129" s="224"/>
      <c r="C129" s="284"/>
      <c r="D129" s="281"/>
      <c r="E129" s="283"/>
      <c r="F129" s="282"/>
      <c r="G129" s="219"/>
      <c r="H129" s="281"/>
      <c r="I129" s="281"/>
      <c r="J129" s="224"/>
      <c r="K129" s="281"/>
      <c r="L129" s="224"/>
      <c r="M129" s="224"/>
      <c r="N129" s="242"/>
    </row>
    <row r="130" spans="2:14" ht="12.75">
      <c r="B130" s="224"/>
      <c r="C130" s="284">
        <v>45</v>
      </c>
      <c r="D130" s="281"/>
      <c r="E130" s="287" t="s">
        <v>99</v>
      </c>
      <c r="F130" s="286" t="s">
        <v>194</v>
      </c>
      <c r="G130" s="281"/>
      <c r="H130" s="281"/>
      <c r="I130" s="281"/>
      <c r="J130" s="224"/>
      <c r="K130" s="281"/>
      <c r="L130" s="273">
        <v>0</v>
      </c>
      <c r="M130" s="347">
        <v>281497</v>
      </c>
      <c r="N130" s="242"/>
    </row>
    <row r="131" spans="2:14" ht="12.75">
      <c r="B131" s="224"/>
      <c r="C131" s="284"/>
      <c r="D131" s="281"/>
      <c r="E131" s="287"/>
      <c r="F131" s="450" t="s">
        <v>289</v>
      </c>
      <c r="G131" s="450"/>
      <c r="H131" s="224"/>
      <c r="I131" s="223" t="s">
        <v>2</v>
      </c>
      <c r="J131" s="273"/>
      <c r="K131" s="223" t="s">
        <v>97</v>
      </c>
      <c r="L131" s="275"/>
      <c r="M131" s="224"/>
      <c r="N131" s="242"/>
    </row>
    <row r="132" spans="2:14" ht="12.75">
      <c r="B132" s="224"/>
      <c r="C132" s="284"/>
      <c r="D132" s="281"/>
      <c r="E132" s="287"/>
      <c r="F132" s="450" t="s">
        <v>288</v>
      </c>
      <c r="G132" s="450"/>
      <c r="H132" s="224"/>
      <c r="I132" s="223" t="s">
        <v>2</v>
      </c>
      <c r="J132" s="273"/>
      <c r="K132" s="223" t="s">
        <v>97</v>
      </c>
      <c r="L132" s="273"/>
      <c r="M132" s="224"/>
      <c r="N132" s="242"/>
    </row>
    <row r="133" spans="2:14" ht="12.75">
      <c r="B133" s="224"/>
      <c r="C133" s="284"/>
      <c r="D133" s="281"/>
      <c r="E133" s="287"/>
      <c r="F133" s="224" t="s">
        <v>287</v>
      </c>
      <c r="G133" s="224"/>
      <c r="H133" s="224"/>
      <c r="I133" s="223" t="s">
        <v>2</v>
      </c>
      <c r="J133" s="273"/>
      <c r="K133" s="223" t="s">
        <v>97</v>
      </c>
      <c r="L133" s="275"/>
      <c r="M133" s="389">
        <v>281497</v>
      </c>
      <c r="N133" s="242"/>
    </row>
    <row r="134" spans="2:14" ht="12.75">
      <c r="B134" s="224"/>
      <c r="C134" s="284"/>
      <c r="D134" s="281"/>
      <c r="E134" s="287"/>
      <c r="F134" s="224" t="s">
        <v>286</v>
      </c>
      <c r="G134" s="224"/>
      <c r="H134" s="224"/>
      <c r="I134" s="223" t="s">
        <v>2</v>
      </c>
      <c r="J134" s="273"/>
      <c r="K134" s="223" t="s">
        <v>97</v>
      </c>
      <c r="L134" s="273"/>
      <c r="M134" s="224"/>
      <c r="N134" s="242"/>
    </row>
    <row r="135" spans="2:14" ht="12.75">
      <c r="B135" s="224"/>
      <c r="C135" s="284"/>
      <c r="D135" s="281"/>
      <c r="E135" s="287"/>
      <c r="F135" s="224" t="s">
        <v>285</v>
      </c>
      <c r="G135" s="224"/>
      <c r="H135" s="224"/>
      <c r="I135" s="223" t="s">
        <v>2</v>
      </c>
      <c r="J135" s="273"/>
      <c r="K135" s="223" t="s">
        <v>97</v>
      </c>
      <c r="L135" s="273"/>
      <c r="M135" s="224"/>
      <c r="N135" s="242"/>
    </row>
    <row r="136" spans="2:14" ht="12.75">
      <c r="B136" s="224"/>
      <c r="C136" s="284"/>
      <c r="D136" s="281"/>
      <c r="E136" s="287"/>
      <c r="F136" s="224" t="s">
        <v>284</v>
      </c>
      <c r="G136" s="224"/>
      <c r="H136" s="224"/>
      <c r="I136" s="223" t="s">
        <v>2</v>
      </c>
      <c r="J136" s="273"/>
      <c r="K136" s="223" t="s">
        <v>97</v>
      </c>
      <c r="L136" s="273"/>
      <c r="M136" s="224"/>
      <c r="N136" s="242"/>
    </row>
    <row r="137" spans="2:14" ht="12.75">
      <c r="B137" s="224"/>
      <c r="C137" s="284"/>
      <c r="D137" s="281"/>
      <c r="E137" s="287"/>
      <c r="F137" s="452" t="s">
        <v>283</v>
      </c>
      <c r="G137" s="452"/>
      <c r="H137" s="224"/>
      <c r="I137" s="223" t="s">
        <v>2</v>
      </c>
      <c r="J137" s="273"/>
      <c r="K137" s="223" t="s">
        <v>97</v>
      </c>
      <c r="L137" s="273"/>
      <c r="M137" s="224"/>
      <c r="N137" s="242"/>
    </row>
    <row r="138" spans="2:14" ht="12.75">
      <c r="B138" s="224"/>
      <c r="C138" s="284"/>
      <c r="D138" s="281"/>
      <c r="E138" s="287"/>
      <c r="F138" s="289" t="s">
        <v>282</v>
      </c>
      <c r="G138" s="224"/>
      <c r="H138" s="224"/>
      <c r="I138" s="223" t="s">
        <v>2</v>
      </c>
      <c r="J138" s="273"/>
      <c r="K138" s="223" t="s">
        <v>97</v>
      </c>
      <c r="L138" s="273"/>
      <c r="M138" s="224"/>
      <c r="N138" s="242"/>
    </row>
    <row r="139" spans="2:14" ht="12.75">
      <c r="B139" s="224"/>
      <c r="C139" s="284"/>
      <c r="D139" s="281"/>
      <c r="E139" s="287"/>
      <c r="F139" s="289" t="s">
        <v>281</v>
      </c>
      <c r="G139" s="224"/>
      <c r="H139" s="224"/>
      <c r="I139" s="223" t="s">
        <v>2</v>
      </c>
      <c r="J139" s="273"/>
      <c r="K139" s="223" t="s">
        <v>97</v>
      </c>
      <c r="L139" s="273"/>
      <c r="M139" s="224"/>
      <c r="N139" s="242"/>
    </row>
    <row r="140" spans="2:14" ht="12.75">
      <c r="B140" s="224"/>
      <c r="C140" s="284"/>
      <c r="D140" s="281"/>
      <c r="E140" s="287"/>
      <c r="F140" s="286"/>
      <c r="G140" s="281"/>
      <c r="H140" s="281"/>
      <c r="I140" s="281"/>
      <c r="J140" s="224"/>
      <c r="K140" s="281"/>
      <c r="L140" s="224"/>
      <c r="M140" s="224"/>
      <c r="N140" s="242"/>
    </row>
    <row r="141" spans="2:14" ht="15">
      <c r="B141" s="224"/>
      <c r="C141" s="284">
        <v>46</v>
      </c>
      <c r="D141" s="281"/>
      <c r="E141" s="287" t="s">
        <v>99</v>
      </c>
      <c r="F141" s="286" t="s">
        <v>193</v>
      </c>
      <c r="G141" s="281"/>
      <c r="H141" s="281"/>
      <c r="I141" s="281"/>
      <c r="J141" s="224"/>
      <c r="K141" s="273" t="s">
        <v>97</v>
      </c>
      <c r="L141" s="275"/>
      <c r="M141" s="314">
        <v>137301</v>
      </c>
      <c r="N141" s="242"/>
    </row>
    <row r="142" spans="2:14" ht="15">
      <c r="B142" s="224"/>
      <c r="C142" s="284"/>
      <c r="D142" s="281"/>
      <c r="E142" s="287"/>
      <c r="F142" s="286"/>
      <c r="G142" s="281"/>
      <c r="H142" s="281"/>
      <c r="I142" s="281"/>
      <c r="J142" s="224"/>
      <c r="K142" s="273"/>
      <c r="L142" s="273"/>
      <c r="M142" s="314"/>
      <c r="N142" s="242"/>
    </row>
    <row r="143" spans="2:14" ht="15">
      <c r="B143" s="224"/>
      <c r="C143" s="284">
        <v>47</v>
      </c>
      <c r="D143" s="281"/>
      <c r="E143" s="287" t="s">
        <v>99</v>
      </c>
      <c r="F143" s="286" t="s">
        <v>108</v>
      </c>
      <c r="G143" s="281"/>
      <c r="H143" s="281"/>
      <c r="I143" s="281"/>
      <c r="J143" s="224"/>
      <c r="K143" s="273" t="s">
        <v>97</v>
      </c>
      <c r="L143" s="275"/>
      <c r="M143" s="314">
        <v>22766</v>
      </c>
      <c r="N143" s="242"/>
    </row>
    <row r="144" spans="2:14" ht="15">
      <c r="B144" s="224"/>
      <c r="C144" s="284"/>
      <c r="D144" s="281"/>
      <c r="E144" s="287"/>
      <c r="F144" s="286"/>
      <c r="G144" s="281"/>
      <c r="H144" s="281"/>
      <c r="I144" s="281"/>
      <c r="J144" s="224"/>
      <c r="K144" s="273"/>
      <c r="L144" s="273"/>
      <c r="M144" s="314"/>
      <c r="N144" s="242"/>
    </row>
    <row r="145" spans="2:14" ht="15">
      <c r="B145" s="224"/>
      <c r="C145" s="284">
        <v>48</v>
      </c>
      <c r="D145" s="281"/>
      <c r="E145" s="287" t="s">
        <v>99</v>
      </c>
      <c r="F145" s="286" t="s">
        <v>109</v>
      </c>
      <c r="G145" s="281"/>
      <c r="H145" s="281"/>
      <c r="I145" s="281"/>
      <c r="J145" s="224"/>
      <c r="K145" s="273" t="s">
        <v>97</v>
      </c>
      <c r="L145" s="275"/>
      <c r="M145" s="314">
        <v>15160</v>
      </c>
      <c r="N145" s="242"/>
    </row>
    <row r="146" spans="2:14" ht="14.25">
      <c r="B146" s="224"/>
      <c r="C146" s="284"/>
      <c r="D146" s="281"/>
      <c r="E146" s="287"/>
      <c r="F146" s="286"/>
      <c r="G146" s="281"/>
      <c r="H146" s="281"/>
      <c r="I146" s="281"/>
      <c r="J146" s="224"/>
      <c r="K146" s="273"/>
      <c r="L146" s="273"/>
      <c r="M146" s="313"/>
      <c r="N146" s="242"/>
    </row>
    <row r="147" spans="2:14" ht="15">
      <c r="B147" s="224"/>
      <c r="C147" s="284">
        <v>49</v>
      </c>
      <c r="D147" s="281"/>
      <c r="E147" s="287" t="s">
        <v>99</v>
      </c>
      <c r="F147" s="286" t="s">
        <v>110</v>
      </c>
      <c r="G147" s="281"/>
      <c r="H147" s="281"/>
      <c r="I147" s="281"/>
      <c r="J147" s="224"/>
      <c r="K147" s="273" t="s">
        <v>97</v>
      </c>
      <c r="L147" s="273"/>
      <c r="M147" s="314">
        <v>53093</v>
      </c>
      <c r="N147" s="242"/>
    </row>
    <row r="148" spans="2:14" ht="14.25">
      <c r="B148" s="224"/>
      <c r="C148" s="284"/>
      <c r="D148" s="281"/>
      <c r="E148" s="287"/>
      <c r="F148" s="286"/>
      <c r="G148" s="281"/>
      <c r="H148" s="281"/>
      <c r="I148" s="281"/>
      <c r="J148" s="224"/>
      <c r="K148" s="273"/>
      <c r="L148" s="273"/>
      <c r="M148" s="313"/>
      <c r="N148" s="242"/>
    </row>
    <row r="149" spans="2:14" ht="15">
      <c r="B149" s="224"/>
      <c r="C149" s="284">
        <v>50</v>
      </c>
      <c r="D149" s="281"/>
      <c r="E149" s="287" t="s">
        <v>99</v>
      </c>
      <c r="F149" s="286" t="s">
        <v>111</v>
      </c>
      <c r="G149" s="281"/>
      <c r="H149" s="281"/>
      <c r="I149" s="281"/>
      <c r="J149" s="224"/>
      <c r="K149" s="273" t="s">
        <v>97</v>
      </c>
      <c r="L149" s="273"/>
      <c r="M149" s="314">
        <v>5551</v>
      </c>
      <c r="N149" s="242"/>
    </row>
    <row r="150" spans="2:14" ht="12.75">
      <c r="B150" s="224"/>
      <c r="C150" s="284"/>
      <c r="D150" s="281"/>
      <c r="E150" s="287"/>
      <c r="F150" s="286"/>
      <c r="G150" s="281"/>
      <c r="H150" s="281"/>
      <c r="I150" s="281"/>
      <c r="J150" s="224"/>
      <c r="K150" s="273"/>
      <c r="L150" s="273"/>
      <c r="M150" s="224"/>
      <c r="N150" s="242"/>
    </row>
    <row r="151" spans="2:14" ht="12.75">
      <c r="B151" s="224"/>
      <c r="C151" s="284">
        <v>51</v>
      </c>
      <c r="D151" s="281"/>
      <c r="E151" s="287" t="s">
        <v>99</v>
      </c>
      <c r="F151" s="286" t="s">
        <v>191</v>
      </c>
      <c r="G151" s="281"/>
      <c r="H151" s="281"/>
      <c r="I151" s="281"/>
      <c r="J151" s="224"/>
      <c r="K151" s="273"/>
      <c r="L151" s="273"/>
      <c r="M151" s="224"/>
      <c r="N151" s="242"/>
    </row>
    <row r="152" spans="2:14" ht="12.75">
      <c r="B152" s="224"/>
      <c r="C152" s="284"/>
      <c r="D152" s="281"/>
      <c r="E152" s="287"/>
      <c r="F152" s="286"/>
      <c r="G152" s="281"/>
      <c r="H152" s="281"/>
      <c r="I152" s="281"/>
      <c r="J152" s="224"/>
      <c r="K152" s="273"/>
      <c r="L152" s="273"/>
      <c r="M152" s="224"/>
      <c r="N152" s="242"/>
    </row>
    <row r="153" spans="2:14" ht="12.75">
      <c r="B153" s="224"/>
      <c r="C153" s="284">
        <v>52</v>
      </c>
      <c r="D153" s="281"/>
      <c r="E153" s="287" t="s">
        <v>99</v>
      </c>
      <c r="F153" s="286" t="s">
        <v>106</v>
      </c>
      <c r="G153" s="281"/>
      <c r="H153" s="281"/>
      <c r="I153" s="281"/>
      <c r="J153" s="224"/>
      <c r="K153" s="273" t="s">
        <v>97</v>
      </c>
      <c r="L153" s="275"/>
      <c r="M153" s="224">
        <v>0</v>
      </c>
      <c r="N153" s="242"/>
    </row>
    <row r="154" spans="2:14" ht="12.75">
      <c r="B154" s="224"/>
      <c r="C154" s="284"/>
      <c r="D154" s="281"/>
      <c r="E154" s="287"/>
      <c r="F154" s="286"/>
      <c r="G154" s="281"/>
      <c r="H154" s="281"/>
      <c r="I154" s="281"/>
      <c r="J154" s="224"/>
      <c r="K154" s="273"/>
      <c r="L154" s="273"/>
      <c r="M154" s="224"/>
      <c r="N154" s="242"/>
    </row>
    <row r="155" spans="2:14" ht="12.75">
      <c r="B155" s="224"/>
      <c r="C155" s="284">
        <v>53</v>
      </c>
      <c r="D155" s="281"/>
      <c r="E155" s="287" t="s">
        <v>99</v>
      </c>
      <c r="F155" s="286" t="s">
        <v>114</v>
      </c>
      <c r="G155" s="281"/>
      <c r="H155" s="281"/>
      <c r="I155" s="281"/>
      <c r="J155" s="224"/>
      <c r="K155" s="273"/>
      <c r="L155" s="273"/>
      <c r="M155" s="224"/>
      <c r="N155" s="242"/>
    </row>
    <row r="156" spans="2:14" ht="12.75">
      <c r="B156" s="224"/>
      <c r="C156" s="284"/>
      <c r="D156" s="281"/>
      <c r="E156" s="287"/>
      <c r="F156" s="286"/>
      <c r="G156" s="281"/>
      <c r="H156" s="281"/>
      <c r="I156" s="281"/>
      <c r="J156" s="224"/>
      <c r="K156" s="273"/>
      <c r="L156" s="273"/>
      <c r="M156" s="224"/>
      <c r="N156" s="242"/>
    </row>
    <row r="157" spans="2:14" ht="12.75">
      <c r="B157" s="224"/>
      <c r="C157" s="284">
        <v>54</v>
      </c>
      <c r="D157" s="281"/>
      <c r="E157" s="287" t="s">
        <v>99</v>
      </c>
      <c r="F157" s="286" t="s">
        <v>280</v>
      </c>
      <c r="G157" s="281"/>
      <c r="H157" s="281"/>
      <c r="I157" s="281"/>
      <c r="J157" s="224"/>
      <c r="K157" s="288" t="s">
        <v>97</v>
      </c>
      <c r="L157" s="275"/>
      <c r="M157" s="224"/>
      <c r="N157" s="242"/>
    </row>
    <row r="158" spans="2:14" ht="12.75">
      <c r="B158" s="224"/>
      <c r="C158" s="284"/>
      <c r="D158" s="281"/>
      <c r="E158" s="287"/>
      <c r="F158" s="286"/>
      <c r="G158" s="281"/>
      <c r="H158" s="281"/>
      <c r="I158" s="281"/>
      <c r="J158" s="224"/>
      <c r="K158" s="281"/>
      <c r="L158" s="224"/>
      <c r="M158" s="224"/>
      <c r="N158" s="242"/>
    </row>
    <row r="159" spans="2:14" ht="12.75">
      <c r="B159" s="224"/>
      <c r="C159" s="284">
        <v>55</v>
      </c>
      <c r="D159" s="281"/>
      <c r="E159" s="283">
        <v>4</v>
      </c>
      <c r="F159" s="282" t="s">
        <v>28</v>
      </c>
      <c r="G159" s="219"/>
      <c r="H159" s="281"/>
      <c r="I159" s="281"/>
      <c r="J159" s="224"/>
      <c r="K159" s="281"/>
      <c r="L159" s="224"/>
      <c r="M159" s="224"/>
      <c r="N159" s="242"/>
    </row>
    <row r="160" spans="2:14" ht="12.75">
      <c r="B160" s="224"/>
      <c r="C160" s="284"/>
      <c r="D160" s="281"/>
      <c r="E160" s="283"/>
      <c r="F160" s="282"/>
      <c r="G160" s="219"/>
      <c r="H160" s="281"/>
      <c r="I160" s="281"/>
      <c r="J160" s="224"/>
      <c r="K160" s="281"/>
      <c r="L160" s="224"/>
      <c r="M160" s="224"/>
      <c r="N160" s="242"/>
    </row>
    <row r="161" spans="2:14" ht="12.75">
      <c r="B161" s="224"/>
      <c r="C161" s="284">
        <v>56</v>
      </c>
      <c r="D161" s="281"/>
      <c r="E161" s="283">
        <v>5</v>
      </c>
      <c r="F161" s="282" t="s">
        <v>141</v>
      </c>
      <c r="G161" s="219"/>
      <c r="H161" s="281"/>
      <c r="I161" s="281"/>
      <c r="J161" s="224"/>
      <c r="K161" s="273" t="s">
        <v>97</v>
      </c>
      <c r="L161" s="275"/>
      <c r="M161" s="224"/>
      <c r="N161" s="242"/>
    </row>
    <row r="162" spans="2:14" ht="12.75">
      <c r="B162" s="224"/>
      <c r="C162" s="284"/>
      <c r="D162" s="281"/>
      <c r="E162" s="283"/>
      <c r="F162" s="282"/>
      <c r="G162" s="219"/>
      <c r="H162" s="281"/>
      <c r="I162" s="281"/>
      <c r="J162" s="224"/>
      <c r="K162" s="281"/>
      <c r="L162" s="224"/>
      <c r="M162" s="224"/>
      <c r="N162" s="242"/>
    </row>
    <row r="163" spans="2:14" ht="12.75">
      <c r="B163" s="224"/>
      <c r="C163" s="284"/>
      <c r="D163" s="281"/>
      <c r="E163" s="273" t="s">
        <v>4</v>
      </c>
      <c r="F163" s="285" t="s">
        <v>279</v>
      </c>
      <c r="G163" s="285"/>
      <c r="H163" s="281"/>
      <c r="I163" s="281"/>
      <c r="J163" s="224"/>
      <c r="K163" s="281"/>
      <c r="L163" s="224"/>
      <c r="M163" s="354">
        <v>0</v>
      </c>
      <c r="N163" s="242"/>
    </row>
    <row r="164" spans="2:14" ht="12.75">
      <c r="B164" s="224"/>
      <c r="C164" s="284"/>
      <c r="D164" s="281"/>
      <c r="E164" s="273"/>
      <c r="F164" s="285"/>
      <c r="G164" s="285"/>
      <c r="H164" s="281"/>
      <c r="I164" s="281"/>
      <c r="J164" s="224"/>
      <c r="K164" s="281"/>
      <c r="L164" s="224"/>
      <c r="M164" s="224"/>
      <c r="N164" s="242"/>
    </row>
    <row r="165" spans="2:14" ht="12.75">
      <c r="B165" s="224"/>
      <c r="C165" s="284">
        <v>58</v>
      </c>
      <c r="D165" s="281"/>
      <c r="E165" s="283">
        <v>1</v>
      </c>
      <c r="F165" s="282" t="s">
        <v>34</v>
      </c>
      <c r="G165" s="285"/>
      <c r="H165" s="281"/>
      <c r="I165" s="281"/>
      <c r="J165" s="224"/>
      <c r="K165" s="281"/>
      <c r="L165" s="224"/>
      <c r="M165" s="224"/>
      <c r="N165" s="242"/>
    </row>
    <row r="166" spans="2:14" ht="12.75">
      <c r="B166" s="224"/>
      <c r="C166" s="284"/>
      <c r="D166" s="281"/>
      <c r="E166" s="283"/>
      <c r="F166" s="282"/>
      <c r="G166" s="285"/>
      <c r="H166" s="281"/>
      <c r="I166" s="281"/>
      <c r="J166" s="224"/>
      <c r="K166" s="281"/>
      <c r="L166" s="224"/>
      <c r="M166" s="224"/>
      <c r="N166" s="242"/>
    </row>
    <row r="167" spans="2:14" ht="12.75">
      <c r="B167" s="224"/>
      <c r="C167" s="284">
        <v>59</v>
      </c>
      <c r="D167" s="281"/>
      <c r="E167" s="287" t="s">
        <v>99</v>
      </c>
      <c r="F167" s="286" t="s">
        <v>35</v>
      </c>
      <c r="G167" s="281"/>
      <c r="H167" s="281"/>
      <c r="I167" s="281"/>
      <c r="J167" s="224"/>
      <c r="K167" s="281"/>
      <c r="L167" s="224"/>
      <c r="M167" s="224"/>
      <c r="N167" s="242"/>
    </row>
    <row r="168" spans="2:14" ht="12.75">
      <c r="B168" s="224"/>
      <c r="C168" s="284"/>
      <c r="D168" s="281"/>
      <c r="E168" s="287"/>
      <c r="F168" s="286"/>
      <c r="G168" s="281"/>
      <c r="H168" s="281"/>
      <c r="I168" s="281"/>
      <c r="J168" s="224"/>
      <c r="K168" s="281"/>
      <c r="L168" s="224"/>
      <c r="M168" s="224"/>
      <c r="N168" s="242"/>
    </row>
    <row r="169" spans="2:14" ht="12.75">
      <c r="B169" s="224"/>
      <c r="C169" s="284">
        <v>60</v>
      </c>
      <c r="D169" s="281"/>
      <c r="E169" s="287" t="s">
        <v>99</v>
      </c>
      <c r="F169" s="286" t="s">
        <v>31</v>
      </c>
      <c r="G169" s="281"/>
      <c r="H169" s="281"/>
      <c r="I169" s="281"/>
      <c r="J169" s="224"/>
      <c r="K169" s="281"/>
      <c r="L169" s="224"/>
      <c r="M169" s="224"/>
      <c r="N169" s="242"/>
    </row>
    <row r="170" spans="2:14" ht="12.75">
      <c r="B170" s="224"/>
      <c r="C170" s="284"/>
      <c r="D170" s="281"/>
      <c r="E170" s="287"/>
      <c r="F170" s="286"/>
      <c r="G170" s="281"/>
      <c r="H170" s="281"/>
      <c r="I170" s="281"/>
      <c r="J170" s="224"/>
      <c r="K170" s="281"/>
      <c r="L170" s="224"/>
      <c r="M170" s="224"/>
      <c r="N170" s="242"/>
    </row>
    <row r="171" spans="2:14" ht="12.75">
      <c r="B171" s="224"/>
      <c r="C171" s="284">
        <v>61</v>
      </c>
      <c r="D171" s="281"/>
      <c r="E171" s="283">
        <v>2</v>
      </c>
      <c r="F171" s="282" t="s">
        <v>36</v>
      </c>
      <c r="G171" s="219"/>
      <c r="H171" s="281"/>
      <c r="I171" s="281"/>
      <c r="J171" s="224"/>
      <c r="K171" s="281"/>
      <c r="L171" s="224"/>
      <c r="M171" s="224"/>
      <c r="N171" s="242"/>
    </row>
    <row r="172" spans="2:14" ht="12.75">
      <c r="B172" s="224"/>
      <c r="C172" s="284"/>
      <c r="D172" s="281"/>
      <c r="E172" s="283"/>
      <c r="F172" s="282"/>
      <c r="G172" s="219"/>
      <c r="H172" s="281"/>
      <c r="I172" s="281"/>
      <c r="J172" s="224"/>
      <c r="K172" s="281"/>
      <c r="L172" s="224"/>
      <c r="M172" s="224"/>
      <c r="N172" s="242"/>
    </row>
    <row r="173" spans="2:14" ht="12.75">
      <c r="B173" s="224"/>
      <c r="C173" s="284">
        <v>62</v>
      </c>
      <c r="D173" s="281"/>
      <c r="E173" s="283">
        <v>3</v>
      </c>
      <c r="F173" s="282" t="s">
        <v>28</v>
      </c>
      <c r="G173" s="219"/>
      <c r="H173" s="281"/>
      <c r="I173" s="281"/>
      <c r="J173" s="224"/>
      <c r="K173" s="281"/>
      <c r="L173" s="224"/>
      <c r="M173" s="224"/>
      <c r="N173" s="242"/>
    </row>
    <row r="174" spans="2:14" ht="12.75">
      <c r="B174" s="224"/>
      <c r="C174" s="284"/>
      <c r="D174" s="281"/>
      <c r="E174" s="283"/>
      <c r="F174" s="282"/>
      <c r="G174" s="219"/>
      <c r="H174" s="281"/>
      <c r="I174" s="281"/>
      <c r="J174" s="224"/>
      <c r="K174" s="281"/>
      <c r="L174" s="224"/>
      <c r="M174" s="224"/>
      <c r="N174" s="242"/>
    </row>
    <row r="175" spans="2:14" ht="12.75">
      <c r="B175" s="224"/>
      <c r="C175" s="284">
        <v>63</v>
      </c>
      <c r="D175" s="281"/>
      <c r="E175" s="283">
        <v>4</v>
      </c>
      <c r="F175" s="282" t="s">
        <v>37</v>
      </c>
      <c r="G175" s="219"/>
      <c r="H175" s="281"/>
      <c r="I175" s="281"/>
      <c r="J175" s="224"/>
      <c r="K175" s="281"/>
      <c r="L175" s="224"/>
      <c r="M175" s="224"/>
      <c r="N175" s="242"/>
    </row>
    <row r="176" spans="2:14" ht="12.75">
      <c r="B176" s="224"/>
      <c r="C176" s="284"/>
      <c r="D176" s="281"/>
      <c r="E176" s="283"/>
      <c r="F176" s="282"/>
      <c r="G176" s="219"/>
      <c r="H176" s="281"/>
      <c r="I176" s="281"/>
      <c r="J176" s="224"/>
      <c r="K176" s="281"/>
      <c r="L176" s="224"/>
      <c r="M176" s="224"/>
      <c r="N176" s="242"/>
    </row>
    <row r="177" spans="2:14" ht="15">
      <c r="B177" s="224"/>
      <c r="C177" s="284"/>
      <c r="D177" s="281"/>
      <c r="E177" s="273" t="s">
        <v>38</v>
      </c>
      <c r="F177" s="285" t="s">
        <v>278</v>
      </c>
      <c r="G177" s="285"/>
      <c r="H177" s="281"/>
      <c r="I177" s="281"/>
      <c r="J177" s="224"/>
      <c r="K177" s="281"/>
      <c r="L177" s="275"/>
      <c r="M177" s="355">
        <v>3641494</v>
      </c>
      <c r="N177" s="242"/>
    </row>
    <row r="178" spans="2:14" ht="12.75">
      <c r="B178" s="224"/>
      <c r="C178" s="284"/>
      <c r="D178" s="281"/>
      <c r="E178" s="273"/>
      <c r="F178" s="285"/>
      <c r="G178" s="285"/>
      <c r="H178" s="281"/>
      <c r="I178" s="281"/>
      <c r="J178" s="224"/>
      <c r="K178" s="281"/>
      <c r="L178" s="224"/>
      <c r="M178" s="224"/>
      <c r="N178" s="242"/>
    </row>
    <row r="179" spans="2:14" ht="12.75">
      <c r="B179" s="224"/>
      <c r="C179" s="284">
        <v>66</v>
      </c>
      <c r="D179" s="281"/>
      <c r="E179" s="283">
        <v>1</v>
      </c>
      <c r="F179" s="282" t="s">
        <v>40</v>
      </c>
      <c r="G179" s="219"/>
      <c r="H179" s="281"/>
      <c r="I179" s="281"/>
      <c r="J179" s="224"/>
      <c r="K179" s="281"/>
      <c r="L179" s="224"/>
      <c r="M179" s="224"/>
      <c r="N179" s="242"/>
    </row>
    <row r="180" spans="2:14" ht="12.75">
      <c r="B180" s="224"/>
      <c r="C180" s="284"/>
      <c r="D180" s="281"/>
      <c r="E180" s="283"/>
      <c r="F180" s="282"/>
      <c r="G180" s="219"/>
      <c r="H180" s="281"/>
      <c r="I180" s="281"/>
      <c r="J180" s="224"/>
      <c r="K180" s="281"/>
      <c r="L180" s="224"/>
      <c r="M180" s="224"/>
      <c r="N180" s="242"/>
    </row>
    <row r="181" spans="2:14" ht="12.75">
      <c r="B181" s="224"/>
      <c r="C181" s="284">
        <v>67</v>
      </c>
      <c r="D181" s="281"/>
      <c r="E181" s="283">
        <v>2</v>
      </c>
      <c r="F181" s="282" t="s">
        <v>41</v>
      </c>
      <c r="G181" s="219"/>
      <c r="H181" s="281"/>
      <c r="I181" s="281"/>
      <c r="J181" s="224"/>
      <c r="K181" s="281"/>
      <c r="L181" s="224"/>
      <c r="M181" s="224"/>
      <c r="N181" s="242"/>
    </row>
    <row r="182" spans="2:14" ht="12.75">
      <c r="B182" s="224"/>
      <c r="C182" s="284"/>
      <c r="D182" s="281"/>
      <c r="E182" s="283"/>
      <c r="F182" s="282"/>
      <c r="G182" s="219"/>
      <c r="H182" s="281"/>
      <c r="I182" s="281"/>
      <c r="J182" s="224"/>
      <c r="K182" s="281"/>
      <c r="L182" s="224"/>
      <c r="M182" s="224"/>
      <c r="N182" s="242"/>
    </row>
    <row r="183" spans="2:14" ht="12.75">
      <c r="B183" s="224"/>
      <c r="C183" s="284">
        <v>68</v>
      </c>
      <c r="D183" s="281"/>
      <c r="E183" s="283">
        <v>3</v>
      </c>
      <c r="F183" s="282" t="s">
        <v>42</v>
      </c>
      <c r="G183" s="219"/>
      <c r="H183" s="281"/>
      <c r="I183" s="281"/>
      <c r="J183" s="224"/>
      <c r="K183" s="273" t="s">
        <v>97</v>
      </c>
      <c r="L183" s="275"/>
      <c r="M183" s="273">
        <v>1500000</v>
      </c>
      <c r="N183" s="242"/>
    </row>
    <row r="184" spans="2:14" ht="12.75">
      <c r="B184" s="224"/>
      <c r="C184" s="284"/>
      <c r="D184" s="281"/>
      <c r="E184" s="283"/>
      <c r="F184" s="282"/>
      <c r="G184" s="219"/>
      <c r="H184" s="281"/>
      <c r="I184" s="281"/>
      <c r="J184" s="224"/>
      <c r="K184" s="273"/>
      <c r="L184" s="273"/>
      <c r="M184" s="224"/>
      <c r="N184" s="242"/>
    </row>
    <row r="185" spans="2:14" ht="12.75">
      <c r="B185" s="224"/>
      <c r="C185" s="284">
        <v>69</v>
      </c>
      <c r="D185" s="281"/>
      <c r="E185" s="283">
        <v>4</v>
      </c>
      <c r="F185" s="282" t="s">
        <v>43</v>
      </c>
      <c r="G185" s="219"/>
      <c r="H185" s="281"/>
      <c r="I185" s="281"/>
      <c r="J185" s="224"/>
      <c r="K185" s="273"/>
      <c r="L185" s="273"/>
      <c r="M185" s="224"/>
      <c r="N185" s="242"/>
    </row>
    <row r="186" spans="2:14" ht="12.75">
      <c r="B186" s="224"/>
      <c r="C186" s="284"/>
      <c r="D186" s="281"/>
      <c r="E186" s="283"/>
      <c r="F186" s="282"/>
      <c r="G186" s="219"/>
      <c r="H186" s="281"/>
      <c r="I186" s="281"/>
      <c r="J186" s="224"/>
      <c r="K186" s="273"/>
      <c r="L186" s="273"/>
      <c r="M186" s="224"/>
      <c r="N186" s="242"/>
    </row>
    <row r="187" spans="2:14" ht="12.75">
      <c r="B187" s="224"/>
      <c r="C187" s="284">
        <v>70</v>
      </c>
      <c r="D187" s="281"/>
      <c r="E187" s="283">
        <v>5</v>
      </c>
      <c r="F187" s="282" t="s">
        <v>115</v>
      </c>
      <c r="G187" s="219"/>
      <c r="H187" s="281"/>
      <c r="I187" s="281"/>
      <c r="J187" s="224"/>
      <c r="K187" s="273"/>
      <c r="L187" s="273"/>
      <c r="M187" s="224"/>
      <c r="N187" s="242"/>
    </row>
    <row r="188" spans="2:14" ht="12.75">
      <c r="B188" s="224"/>
      <c r="C188" s="284"/>
      <c r="D188" s="281"/>
      <c r="E188" s="283"/>
      <c r="F188" s="282"/>
      <c r="G188" s="219"/>
      <c r="H188" s="281"/>
      <c r="I188" s="281"/>
      <c r="J188" s="224"/>
      <c r="K188" s="273"/>
      <c r="L188" s="273"/>
      <c r="M188" s="224"/>
      <c r="N188" s="242"/>
    </row>
    <row r="189" spans="2:14" ht="12.75">
      <c r="B189" s="224"/>
      <c r="C189" s="284">
        <v>71</v>
      </c>
      <c r="D189" s="281"/>
      <c r="E189" s="283">
        <v>6</v>
      </c>
      <c r="F189" s="282" t="s">
        <v>44</v>
      </c>
      <c r="G189" s="219"/>
      <c r="H189" s="281"/>
      <c r="I189" s="281"/>
      <c r="J189" s="224"/>
      <c r="K189" s="273" t="s">
        <v>97</v>
      </c>
      <c r="L189" s="275"/>
      <c r="M189" s="224"/>
      <c r="N189" s="242"/>
    </row>
    <row r="190" spans="2:14" ht="12.75">
      <c r="B190" s="224"/>
      <c r="C190" s="284"/>
      <c r="D190" s="281"/>
      <c r="E190" s="283"/>
      <c r="F190" s="282"/>
      <c r="G190" s="219"/>
      <c r="H190" s="281"/>
      <c r="I190" s="281"/>
      <c r="J190" s="224"/>
      <c r="K190" s="273"/>
      <c r="L190" s="273"/>
      <c r="M190" s="224"/>
      <c r="N190" s="242"/>
    </row>
    <row r="191" spans="2:14" ht="12.75">
      <c r="B191" s="224"/>
      <c r="C191" s="284">
        <v>72</v>
      </c>
      <c r="D191" s="281"/>
      <c r="E191" s="283">
        <v>7</v>
      </c>
      <c r="F191" s="282" t="s">
        <v>45</v>
      </c>
      <c r="G191" s="219"/>
      <c r="H191" s="281"/>
      <c r="I191" s="281"/>
      <c r="J191" s="224"/>
      <c r="K191" s="273" t="s">
        <v>97</v>
      </c>
      <c r="L191" s="275"/>
      <c r="M191" s="224"/>
      <c r="N191" s="242"/>
    </row>
    <row r="192" spans="2:14" ht="12.75">
      <c r="B192" s="224"/>
      <c r="C192" s="284"/>
      <c r="D192" s="281"/>
      <c r="E192" s="283"/>
      <c r="F192" s="282"/>
      <c r="G192" s="219"/>
      <c r="H192" s="281"/>
      <c r="I192" s="281"/>
      <c r="J192" s="224"/>
      <c r="K192" s="281"/>
      <c r="L192" s="224"/>
      <c r="M192" s="224"/>
      <c r="N192" s="242"/>
    </row>
    <row r="193" spans="2:14" ht="12.75">
      <c r="B193" s="224"/>
      <c r="C193" s="284">
        <v>73</v>
      </c>
      <c r="D193" s="281"/>
      <c r="E193" s="283">
        <v>8</v>
      </c>
      <c r="F193" s="282" t="s">
        <v>46</v>
      </c>
      <c r="G193" s="219"/>
      <c r="H193" s="281"/>
      <c r="I193" s="281"/>
      <c r="J193" s="224"/>
      <c r="K193" s="281"/>
      <c r="L193" s="224"/>
      <c r="M193" s="347">
        <v>858267</v>
      </c>
      <c r="N193" s="242"/>
    </row>
    <row r="194" spans="2:14" ht="12.75">
      <c r="B194" s="224"/>
      <c r="C194" s="284"/>
      <c r="D194" s="281"/>
      <c r="E194" s="283"/>
      <c r="F194" s="282"/>
      <c r="G194" s="219"/>
      <c r="H194" s="281"/>
      <c r="I194" s="281"/>
      <c r="J194" s="224"/>
      <c r="K194" s="281"/>
      <c r="L194" s="224"/>
      <c r="M194" s="224"/>
      <c r="N194" s="242"/>
    </row>
    <row r="195" spans="2:14" ht="12.75">
      <c r="B195" s="224"/>
      <c r="C195" s="284">
        <v>74</v>
      </c>
      <c r="D195" s="281"/>
      <c r="E195" s="283">
        <v>9</v>
      </c>
      <c r="F195" s="282" t="s">
        <v>47</v>
      </c>
      <c r="G195" s="219"/>
      <c r="H195" s="281"/>
      <c r="I195" s="281"/>
      <c r="J195" s="224"/>
      <c r="K195" s="281"/>
      <c r="L195" s="224"/>
      <c r="M195" s="347">
        <v>0</v>
      </c>
      <c r="N195" s="242"/>
    </row>
    <row r="196" spans="2:14" ht="12.75">
      <c r="B196" s="224"/>
      <c r="C196" s="284"/>
      <c r="D196" s="281"/>
      <c r="E196" s="283"/>
      <c r="F196" s="282"/>
      <c r="G196" s="219"/>
      <c r="H196" s="281"/>
      <c r="I196" s="281"/>
      <c r="J196" s="224"/>
      <c r="K196" s="281"/>
      <c r="L196" s="224"/>
      <c r="M196" s="224"/>
      <c r="N196" s="242"/>
    </row>
    <row r="197" spans="2:14" ht="12.75">
      <c r="B197" s="224"/>
      <c r="C197" s="284">
        <v>75</v>
      </c>
      <c r="D197" s="281"/>
      <c r="E197" s="283">
        <v>10</v>
      </c>
      <c r="F197" s="282" t="s">
        <v>277</v>
      </c>
      <c r="G197" s="219"/>
      <c r="H197" s="281"/>
      <c r="I197" s="281"/>
      <c r="J197" s="224"/>
      <c r="K197" s="280" t="s">
        <v>97</v>
      </c>
      <c r="L197" s="275"/>
      <c r="M197" s="353">
        <v>803227</v>
      </c>
      <c r="N197" s="242"/>
    </row>
    <row r="198" spans="2:14" ht="12.75">
      <c r="B198" s="224"/>
      <c r="C198" s="223"/>
      <c r="D198" s="224"/>
      <c r="E198" s="224"/>
      <c r="F198" s="224"/>
      <c r="G198" s="224"/>
      <c r="H198" s="224"/>
      <c r="I198" s="224"/>
      <c r="J198" s="224"/>
      <c r="K198" s="224"/>
      <c r="L198" s="224"/>
      <c r="M198" s="273"/>
      <c r="N198" s="242"/>
    </row>
    <row r="199" spans="2:14" ht="15">
      <c r="B199" s="273"/>
      <c r="C199" s="274"/>
      <c r="D199" s="273"/>
      <c r="E199" s="273"/>
      <c r="F199" s="278" t="s">
        <v>276</v>
      </c>
      <c r="G199" s="279" t="s">
        <v>275</v>
      </c>
      <c r="H199" s="273"/>
      <c r="I199" s="273"/>
      <c r="J199" s="273"/>
      <c r="K199" s="274" t="s">
        <v>97</v>
      </c>
      <c r="L199" s="275"/>
      <c r="M199" s="355">
        <v>892474</v>
      </c>
      <c r="N199" s="242"/>
    </row>
    <row r="200" spans="2:14" ht="15">
      <c r="B200" s="273"/>
      <c r="C200" s="274"/>
      <c r="D200" s="273"/>
      <c r="E200" s="273"/>
      <c r="F200" s="278" t="s">
        <v>274</v>
      </c>
      <c r="G200" s="273" t="s">
        <v>273</v>
      </c>
      <c r="H200" s="273"/>
      <c r="I200" s="273"/>
      <c r="J200" s="273"/>
      <c r="K200" s="274" t="s">
        <v>97</v>
      </c>
      <c r="L200" s="275"/>
      <c r="M200" s="314">
        <v>0</v>
      </c>
      <c r="N200" s="242"/>
    </row>
    <row r="201" spans="2:14" ht="15">
      <c r="B201" s="273"/>
      <c r="C201" s="274"/>
      <c r="D201" s="273"/>
      <c r="E201" s="273"/>
      <c r="F201" s="278" t="s">
        <v>272</v>
      </c>
      <c r="G201" s="273" t="s">
        <v>132</v>
      </c>
      <c r="H201" s="273"/>
      <c r="I201" s="273" t="s">
        <v>271</v>
      </c>
      <c r="J201" s="273"/>
      <c r="K201" s="274" t="s">
        <v>97</v>
      </c>
      <c r="L201" s="275"/>
      <c r="M201" s="314">
        <f>SUM(M199:M200)</f>
        <v>892474</v>
      </c>
      <c r="N201" s="242"/>
    </row>
    <row r="202" spans="2:14" ht="15">
      <c r="B202" s="273"/>
      <c r="C202" s="274"/>
      <c r="D202" s="273"/>
      <c r="E202" s="273"/>
      <c r="F202" s="278" t="s">
        <v>270</v>
      </c>
      <c r="G202" s="277" t="s">
        <v>269</v>
      </c>
      <c r="H202" s="273"/>
      <c r="I202" s="276" t="s">
        <v>268</v>
      </c>
      <c r="J202" s="273" t="s">
        <v>267</v>
      </c>
      <c r="K202" s="274" t="s">
        <v>97</v>
      </c>
      <c r="L202" s="275"/>
      <c r="M202" s="314">
        <v>89247</v>
      </c>
      <c r="N202" s="242"/>
    </row>
    <row r="203" spans="2:14" ht="12.75">
      <c r="B203" s="273"/>
      <c r="C203" s="274"/>
      <c r="D203" s="273"/>
      <c r="E203" s="273"/>
      <c r="F203" s="273"/>
      <c r="G203" s="273"/>
      <c r="H203" s="273"/>
      <c r="I203" s="273"/>
      <c r="J203" s="273"/>
      <c r="K203" s="273"/>
      <c r="L203" s="273"/>
      <c r="M203" s="224"/>
      <c r="N203" s="242"/>
    </row>
    <row r="204" spans="2:14" ht="12.75">
      <c r="B204" s="241"/>
      <c r="C204" s="272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42"/>
    </row>
    <row r="205" spans="2:14" ht="15.75">
      <c r="B205" s="241"/>
      <c r="C205" s="272"/>
      <c r="D205" s="436" t="s">
        <v>266</v>
      </c>
      <c r="E205" s="436"/>
      <c r="F205" s="247" t="s">
        <v>265</v>
      </c>
      <c r="G205" s="251"/>
      <c r="H205" s="251"/>
      <c r="I205" s="251"/>
      <c r="J205" s="251"/>
      <c r="K205" s="251"/>
      <c r="L205" s="251"/>
      <c r="M205" s="251"/>
      <c r="N205" s="242"/>
    </row>
    <row r="206" spans="2:14" ht="12.75">
      <c r="B206" s="241"/>
      <c r="C206" s="272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42"/>
    </row>
    <row r="207" spans="2:14" ht="12.75">
      <c r="B207" s="241"/>
      <c r="C207" s="272"/>
      <c r="D207" s="251"/>
      <c r="E207" s="246"/>
      <c r="F207" s="244" t="s">
        <v>264</v>
      </c>
      <c r="G207" s="251"/>
      <c r="H207" s="251"/>
      <c r="I207" s="251"/>
      <c r="J207" s="251"/>
      <c r="K207" s="251"/>
      <c r="L207" s="251"/>
      <c r="M207" s="251"/>
      <c r="N207" s="242"/>
    </row>
    <row r="208" spans="2:14" ht="12.75">
      <c r="B208" s="241"/>
      <c r="C208" s="272"/>
      <c r="D208" s="251"/>
      <c r="E208" s="244" t="s">
        <v>263</v>
      </c>
      <c r="F208" s="244"/>
      <c r="G208" s="251"/>
      <c r="H208" s="251"/>
      <c r="I208" s="251"/>
      <c r="J208" s="251"/>
      <c r="K208" s="251"/>
      <c r="L208" s="251"/>
      <c r="M208" s="251"/>
      <c r="N208" s="242"/>
    </row>
    <row r="209" spans="2:14" ht="12.75">
      <c r="B209" s="241"/>
      <c r="C209" s="272"/>
      <c r="D209" s="251"/>
      <c r="E209" s="244"/>
      <c r="F209" s="244" t="s">
        <v>375</v>
      </c>
      <c r="G209" s="251"/>
      <c r="H209" s="251"/>
      <c r="I209" s="251"/>
      <c r="J209" s="251"/>
      <c r="K209" s="251"/>
      <c r="L209" s="251"/>
      <c r="M209" s="251"/>
      <c r="N209" s="242"/>
    </row>
    <row r="210" spans="2:14" ht="12.75">
      <c r="B210" s="241"/>
      <c r="C210" s="272"/>
      <c r="D210" s="251"/>
      <c r="E210" s="244" t="s">
        <v>376</v>
      </c>
      <c r="F210" s="244"/>
      <c r="G210" s="251"/>
      <c r="H210" s="251"/>
      <c r="I210" s="251"/>
      <c r="J210" s="251"/>
      <c r="K210" s="251"/>
      <c r="L210" s="251"/>
      <c r="M210" s="251"/>
      <c r="N210" s="242"/>
    </row>
    <row r="211" spans="2:14" ht="12.75">
      <c r="B211" s="241"/>
      <c r="C211" s="272"/>
      <c r="D211" s="251"/>
      <c r="E211" s="343"/>
      <c r="F211" s="343"/>
      <c r="G211" s="343"/>
      <c r="H211" s="343"/>
      <c r="I211" s="343"/>
      <c r="J211" s="343"/>
      <c r="K211" s="343"/>
      <c r="L211" s="343"/>
      <c r="M211" s="343"/>
      <c r="N211" s="242"/>
    </row>
    <row r="212" spans="2:14" ht="12.75">
      <c r="B212" s="241"/>
      <c r="C212" s="272"/>
      <c r="D212" s="251"/>
      <c r="E212" s="343"/>
      <c r="F212" s="343"/>
      <c r="G212" s="343"/>
      <c r="H212" s="343"/>
      <c r="I212" s="343"/>
      <c r="J212" s="343"/>
      <c r="K212" s="343"/>
      <c r="L212" s="343"/>
      <c r="M212" s="343"/>
      <c r="N212" s="242"/>
    </row>
    <row r="213" spans="2:14" ht="12.75">
      <c r="B213" s="241"/>
      <c r="C213" s="272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42"/>
    </row>
    <row r="214" spans="2:14" ht="15">
      <c r="B214" s="241"/>
      <c r="C214" s="336"/>
      <c r="D214" s="251"/>
      <c r="E214" s="251"/>
      <c r="F214" s="387" t="s">
        <v>369</v>
      </c>
      <c r="G214" s="387"/>
      <c r="H214" s="387"/>
      <c r="I214" s="451" t="s">
        <v>372</v>
      </c>
      <c r="J214" s="451"/>
      <c r="K214" s="451"/>
      <c r="L214" s="451"/>
      <c r="M214" s="451"/>
      <c r="N214" s="242"/>
    </row>
    <row r="215" spans="6:13" ht="15">
      <c r="F215" s="358" t="s">
        <v>371</v>
      </c>
      <c r="G215" s="386"/>
      <c r="H215" s="386"/>
      <c r="I215" s="451" t="s">
        <v>373</v>
      </c>
      <c r="J215" s="451"/>
      <c r="K215" s="451"/>
      <c r="L215" s="451"/>
      <c r="M215" s="451"/>
    </row>
    <row r="216" spans="9:13" ht="12.75">
      <c r="I216" s="357"/>
      <c r="J216" s="357"/>
      <c r="K216" s="357"/>
      <c r="L216" s="357"/>
      <c r="M216" s="357"/>
    </row>
    <row r="217" spans="6:14" ht="15.75">
      <c r="F217" s="358" t="s">
        <v>370</v>
      </c>
      <c r="G217" s="358"/>
      <c r="H217" s="386"/>
      <c r="J217" s="358" t="s">
        <v>374</v>
      </c>
      <c r="K217" s="358"/>
      <c r="L217" s="358"/>
      <c r="M217" s="358"/>
      <c r="N217" s="271"/>
    </row>
    <row r="219" spans="6:8" ht="12.75">
      <c r="F219" s="367"/>
      <c r="G219" s="367"/>
      <c r="H219" s="367"/>
    </row>
  </sheetData>
  <sheetProtection/>
  <mergeCells count="38">
    <mergeCell ref="E101:E102"/>
    <mergeCell ref="F101:F102"/>
    <mergeCell ref="G101:I101"/>
    <mergeCell ref="F17:G17"/>
    <mergeCell ref="H49:I49"/>
    <mergeCell ref="F37:G37"/>
    <mergeCell ref="F27:J27"/>
    <mergeCell ref="J101:L101"/>
    <mergeCell ref="F43:G43"/>
    <mergeCell ref="F18:G18"/>
    <mergeCell ref="F26:J26"/>
    <mergeCell ref="I18:J18"/>
    <mergeCell ref="E12:E13"/>
    <mergeCell ref="H12:H13"/>
    <mergeCell ref="I12:J13"/>
    <mergeCell ref="F15:G15"/>
    <mergeCell ref="F16:G16"/>
    <mergeCell ref="I215:M215"/>
    <mergeCell ref="F131:G131"/>
    <mergeCell ref="F132:G132"/>
    <mergeCell ref="F137:G137"/>
    <mergeCell ref="I214:M214"/>
    <mergeCell ref="D205:E205"/>
    <mergeCell ref="F20:L20"/>
    <mergeCell ref="I15:J15"/>
    <mergeCell ref="I16:J16"/>
    <mergeCell ref="F28:L28"/>
    <mergeCell ref="F22:J23"/>
    <mergeCell ref="F24:J24"/>
    <mergeCell ref="F25:J25"/>
    <mergeCell ref="F38:G38"/>
    <mergeCell ref="E22:E23"/>
    <mergeCell ref="B4:N4"/>
    <mergeCell ref="I17:J17"/>
    <mergeCell ref="F14:G14"/>
    <mergeCell ref="I14:J14"/>
    <mergeCell ref="F12:G13"/>
    <mergeCell ref="D6:E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3.28125" style="70" customWidth="1"/>
    <col min="2" max="2" width="3.7109375" style="71" customWidth="1"/>
    <col min="3" max="3" width="2.7109375" style="71" customWidth="1"/>
    <col min="4" max="4" width="4.00390625" style="71" customWidth="1"/>
    <col min="5" max="5" width="40.57421875" style="70" customWidth="1"/>
    <col min="6" max="6" width="8.28125" style="70" customWidth="1"/>
    <col min="7" max="7" width="14.28125" style="72" customWidth="1"/>
    <col min="8" max="8" width="15.28125" style="72" customWidth="1"/>
    <col min="9" max="9" width="0.13671875" style="70" hidden="1" customWidth="1"/>
    <col min="10" max="16384" width="9.140625" style="70" customWidth="1"/>
  </cols>
  <sheetData>
    <row r="1" spans="2:8" s="15" customFormat="1" ht="17.25" customHeight="1">
      <c r="B1" s="40"/>
      <c r="C1" s="40"/>
      <c r="D1" s="40"/>
      <c r="G1" s="41"/>
      <c r="H1" s="41"/>
    </row>
    <row r="2" spans="2:8" s="45" customFormat="1" ht="18">
      <c r="B2" s="109" t="s">
        <v>334</v>
      </c>
      <c r="C2" s="110"/>
      <c r="D2" s="110"/>
      <c r="E2" s="107"/>
      <c r="F2" s="108"/>
      <c r="G2" s="108"/>
      <c r="H2" s="165" t="s">
        <v>147</v>
      </c>
    </row>
    <row r="3" spans="2:8" s="45" customFormat="1" ht="9" customHeight="1">
      <c r="B3" s="42"/>
      <c r="C3" s="43"/>
      <c r="D3" s="43"/>
      <c r="E3" s="44"/>
      <c r="G3" s="46"/>
      <c r="H3" s="46"/>
    </row>
    <row r="4" spans="2:8" s="47" customFormat="1" ht="18" customHeight="1">
      <c r="B4" s="394" t="s">
        <v>357</v>
      </c>
      <c r="C4" s="394"/>
      <c r="D4" s="394"/>
      <c r="E4" s="394"/>
      <c r="F4" s="394"/>
      <c r="G4" s="394"/>
      <c r="H4" s="394"/>
    </row>
    <row r="5" spans="2:8" s="47" customFormat="1" ht="18" customHeight="1">
      <c r="B5" s="166"/>
      <c r="C5" s="166"/>
      <c r="D5" s="166"/>
      <c r="E5" s="166"/>
      <c r="F5" s="166"/>
      <c r="G5" s="166" t="s">
        <v>358</v>
      </c>
      <c r="H5" s="166" t="s">
        <v>359</v>
      </c>
    </row>
    <row r="6" spans="2:8" s="26" customFormat="1" ht="6.75" customHeight="1">
      <c r="B6" s="48"/>
      <c r="C6" s="48"/>
      <c r="D6" s="48"/>
      <c r="G6" s="49"/>
      <c r="H6" s="49"/>
    </row>
    <row r="7" spans="2:8" s="26" customFormat="1" ht="12" customHeight="1">
      <c r="B7" s="398" t="s">
        <v>2</v>
      </c>
      <c r="C7" s="400" t="s">
        <v>8</v>
      </c>
      <c r="D7" s="401"/>
      <c r="E7" s="402"/>
      <c r="F7" s="398" t="s">
        <v>9</v>
      </c>
      <c r="G7" s="116" t="s">
        <v>128</v>
      </c>
      <c r="H7" s="116" t="s">
        <v>128</v>
      </c>
    </row>
    <row r="8" spans="2:8" s="26" customFormat="1" ht="12" customHeight="1">
      <c r="B8" s="399"/>
      <c r="C8" s="403"/>
      <c r="D8" s="404"/>
      <c r="E8" s="405"/>
      <c r="F8" s="399"/>
      <c r="G8" s="117" t="s">
        <v>129</v>
      </c>
      <c r="H8" s="118" t="s">
        <v>177</v>
      </c>
    </row>
    <row r="9" spans="2:8" s="54" customFormat="1" ht="24.75" customHeight="1">
      <c r="B9" s="52" t="s">
        <v>3</v>
      </c>
      <c r="C9" s="395" t="s">
        <v>134</v>
      </c>
      <c r="D9" s="396"/>
      <c r="E9" s="397"/>
      <c r="F9" s="163" t="s">
        <v>170</v>
      </c>
      <c r="G9" s="168">
        <f>G10+G13+G14+G22+G30+G31+G32</f>
        <v>258900</v>
      </c>
      <c r="H9" s="168">
        <f>H10+H13+H14+H22+H30+H33+H34</f>
        <v>1492215</v>
      </c>
    </row>
    <row r="10" spans="2:8" s="54" customFormat="1" ht="16.5" customHeight="1">
      <c r="B10" s="55"/>
      <c r="C10" s="53">
        <v>1</v>
      </c>
      <c r="D10" s="51" t="s">
        <v>10</v>
      </c>
      <c r="E10" s="56"/>
      <c r="F10" s="113"/>
      <c r="G10" s="172">
        <v>252500</v>
      </c>
      <c r="H10" s="172">
        <v>1045115</v>
      </c>
    </row>
    <row r="11" spans="2:8" s="60" customFormat="1" ht="16.5" customHeight="1">
      <c r="B11" s="55"/>
      <c r="C11" s="53"/>
      <c r="D11" s="58" t="s">
        <v>99</v>
      </c>
      <c r="E11" s="59" t="s">
        <v>29</v>
      </c>
      <c r="F11" s="113">
        <v>512</v>
      </c>
      <c r="G11" s="115">
        <v>0</v>
      </c>
      <c r="H11" s="115">
        <v>0</v>
      </c>
    </row>
    <row r="12" spans="2:8" s="60" customFormat="1" ht="16.5" customHeight="1">
      <c r="B12" s="61"/>
      <c r="C12" s="53"/>
      <c r="D12" s="58" t="s">
        <v>99</v>
      </c>
      <c r="E12" s="59" t="s">
        <v>30</v>
      </c>
      <c r="F12" s="113">
        <v>531</v>
      </c>
      <c r="G12" s="115">
        <v>252500</v>
      </c>
      <c r="H12" s="115">
        <v>1045115</v>
      </c>
    </row>
    <row r="13" spans="2:8" s="54" customFormat="1" ht="16.5" customHeight="1">
      <c r="B13" s="61"/>
      <c r="C13" s="53">
        <v>2</v>
      </c>
      <c r="D13" s="51" t="s">
        <v>135</v>
      </c>
      <c r="E13" s="56"/>
      <c r="F13" s="113">
        <v>559</v>
      </c>
      <c r="G13" s="115">
        <v>0</v>
      </c>
      <c r="H13" s="115">
        <v>0</v>
      </c>
    </row>
    <row r="14" spans="2:8" s="54" customFormat="1" ht="16.5" customHeight="1">
      <c r="B14" s="55"/>
      <c r="C14" s="53">
        <v>3</v>
      </c>
      <c r="D14" s="51" t="s">
        <v>136</v>
      </c>
      <c r="E14" s="56"/>
      <c r="F14" s="113"/>
      <c r="G14" s="346">
        <v>0</v>
      </c>
      <c r="H14" s="346">
        <v>363500</v>
      </c>
    </row>
    <row r="15" spans="2:8" s="60" customFormat="1" ht="16.5" customHeight="1">
      <c r="B15" s="55"/>
      <c r="C15" s="62"/>
      <c r="D15" s="58" t="s">
        <v>99</v>
      </c>
      <c r="E15" s="59" t="s">
        <v>100</v>
      </c>
      <c r="F15" s="113">
        <v>411</v>
      </c>
      <c r="G15" s="115">
        <v>0</v>
      </c>
      <c r="H15" s="115">
        <v>318500</v>
      </c>
    </row>
    <row r="16" spans="2:8" s="60" customFormat="1" ht="16.5" customHeight="1">
      <c r="B16" s="61"/>
      <c r="C16" s="63"/>
      <c r="D16" s="64" t="s">
        <v>99</v>
      </c>
      <c r="E16" s="59" t="s">
        <v>101</v>
      </c>
      <c r="F16" s="113">
        <v>467</v>
      </c>
      <c r="G16" s="115">
        <v>0</v>
      </c>
      <c r="H16" s="115">
        <v>45000</v>
      </c>
    </row>
    <row r="17" spans="2:8" s="60" customFormat="1" ht="16.5" customHeight="1">
      <c r="B17" s="61"/>
      <c r="C17" s="63"/>
      <c r="D17" s="64" t="s">
        <v>99</v>
      </c>
      <c r="E17" s="59" t="s">
        <v>102</v>
      </c>
      <c r="F17" s="113">
        <v>444</v>
      </c>
      <c r="G17" s="115">
        <v>0</v>
      </c>
      <c r="H17" s="115">
        <v>0</v>
      </c>
    </row>
    <row r="18" spans="2:8" s="60" customFormat="1" ht="16.5" customHeight="1">
      <c r="B18" s="61"/>
      <c r="C18" s="63"/>
      <c r="D18" s="64" t="s">
        <v>99</v>
      </c>
      <c r="E18" s="59" t="s">
        <v>103</v>
      </c>
      <c r="F18" s="113">
        <v>445</v>
      </c>
      <c r="G18" s="115">
        <v>0</v>
      </c>
      <c r="H18" s="115">
        <v>0</v>
      </c>
    </row>
    <row r="19" spans="2:8" s="60" customFormat="1" ht="16.5" customHeight="1">
      <c r="B19" s="61"/>
      <c r="C19" s="63"/>
      <c r="D19" s="64" t="s">
        <v>99</v>
      </c>
      <c r="E19" s="59" t="s">
        <v>106</v>
      </c>
      <c r="F19" s="113">
        <v>455</v>
      </c>
      <c r="G19" s="115">
        <v>0</v>
      </c>
      <c r="H19" s="115">
        <v>0</v>
      </c>
    </row>
    <row r="20" spans="2:8" s="60" customFormat="1" ht="16.5" customHeight="1">
      <c r="B20" s="61"/>
      <c r="C20" s="63"/>
      <c r="D20" s="64" t="s">
        <v>99</v>
      </c>
      <c r="E20" s="59" t="s">
        <v>179</v>
      </c>
      <c r="F20" s="113">
        <v>469</v>
      </c>
      <c r="G20" s="115">
        <v>0</v>
      </c>
      <c r="H20" s="115">
        <v>0</v>
      </c>
    </row>
    <row r="21" spans="2:8" s="60" customFormat="1" ht="16.5" customHeight="1">
      <c r="B21" s="61"/>
      <c r="C21" s="63"/>
      <c r="D21" s="64" t="s">
        <v>99</v>
      </c>
      <c r="E21" s="59" t="s">
        <v>15</v>
      </c>
      <c r="F21" s="113">
        <v>418</v>
      </c>
      <c r="G21" s="115">
        <v>0</v>
      </c>
      <c r="H21" s="115">
        <v>0</v>
      </c>
    </row>
    <row r="22" spans="2:8" s="54" customFormat="1" ht="16.5" customHeight="1">
      <c r="B22" s="61"/>
      <c r="C22" s="53">
        <v>4</v>
      </c>
      <c r="D22" s="51" t="s">
        <v>11</v>
      </c>
      <c r="E22" s="56"/>
      <c r="F22" s="113"/>
      <c r="G22" s="168">
        <f>G23</f>
        <v>6400</v>
      </c>
      <c r="H22" s="168">
        <v>83600</v>
      </c>
    </row>
    <row r="23" spans="2:8" s="60" customFormat="1" ht="16.5" customHeight="1">
      <c r="B23" s="55"/>
      <c r="C23" s="62"/>
      <c r="D23" s="58" t="s">
        <v>99</v>
      </c>
      <c r="E23" s="59" t="s">
        <v>350</v>
      </c>
      <c r="F23" s="113">
        <v>311</v>
      </c>
      <c r="G23" s="115">
        <v>6400</v>
      </c>
      <c r="H23" s="115">
        <v>83600</v>
      </c>
    </row>
    <row r="24" spans="2:8" s="60" customFormat="1" ht="16.5" customHeight="1">
      <c r="B24" s="61"/>
      <c r="C24" s="63"/>
      <c r="D24" s="64" t="s">
        <v>99</v>
      </c>
      <c r="E24" s="59" t="s">
        <v>105</v>
      </c>
      <c r="F24" s="113">
        <v>327</v>
      </c>
      <c r="G24" s="115">
        <v>0</v>
      </c>
      <c r="H24" s="115">
        <v>0</v>
      </c>
    </row>
    <row r="25" spans="2:8" s="60" customFormat="1" ht="16.5" customHeight="1">
      <c r="B25" s="61"/>
      <c r="C25" s="63"/>
      <c r="D25" s="64" t="s">
        <v>99</v>
      </c>
      <c r="E25" s="59" t="s">
        <v>13</v>
      </c>
      <c r="F25" s="113">
        <v>332</v>
      </c>
      <c r="G25" s="115">
        <v>0</v>
      </c>
      <c r="H25" s="115">
        <v>0</v>
      </c>
    </row>
    <row r="26" spans="2:8" s="60" customFormat="1" ht="16.5" customHeight="1">
      <c r="B26" s="61"/>
      <c r="C26" s="63"/>
      <c r="D26" s="64" t="s">
        <v>99</v>
      </c>
      <c r="E26" s="59" t="s">
        <v>139</v>
      </c>
      <c r="F26" s="113">
        <v>342</v>
      </c>
      <c r="G26" s="115">
        <v>0</v>
      </c>
      <c r="H26" s="115">
        <v>0</v>
      </c>
    </row>
    <row r="27" spans="2:8" s="60" customFormat="1" ht="16.5" customHeight="1">
      <c r="B27" s="61"/>
      <c r="C27" s="63"/>
      <c r="D27" s="64" t="s">
        <v>99</v>
      </c>
      <c r="E27" s="59" t="s">
        <v>14</v>
      </c>
      <c r="F27" s="113">
        <v>312</v>
      </c>
      <c r="G27" s="115">
        <v>0</v>
      </c>
      <c r="H27" s="115">
        <v>0</v>
      </c>
    </row>
    <row r="28" spans="2:8" s="60" customFormat="1" ht="16.5" customHeight="1">
      <c r="B28" s="61"/>
      <c r="C28" s="63"/>
      <c r="D28" s="64" t="s">
        <v>99</v>
      </c>
      <c r="E28" s="59"/>
      <c r="F28" s="113"/>
      <c r="G28" s="115">
        <v>0</v>
      </c>
      <c r="H28" s="115">
        <v>0</v>
      </c>
    </row>
    <row r="29" spans="2:8" s="60" customFormat="1" ht="16.5" customHeight="1">
      <c r="B29" s="61"/>
      <c r="C29" s="63"/>
      <c r="D29" s="64" t="s">
        <v>99</v>
      </c>
      <c r="E29" s="59"/>
      <c r="F29" s="113"/>
      <c r="G29" s="115">
        <v>0</v>
      </c>
      <c r="H29" s="115">
        <v>0</v>
      </c>
    </row>
    <row r="30" spans="2:8" s="54" customFormat="1" ht="16.5" customHeight="1">
      <c r="B30" s="61"/>
      <c r="C30" s="53">
        <v>5</v>
      </c>
      <c r="D30" s="51" t="s">
        <v>137</v>
      </c>
      <c r="E30" s="56"/>
      <c r="F30" s="113">
        <v>36</v>
      </c>
      <c r="G30" s="115">
        <v>0</v>
      </c>
      <c r="H30" s="115">
        <v>0</v>
      </c>
    </row>
    <row r="31" spans="2:8" s="54" customFormat="1" ht="16.5" customHeight="1">
      <c r="B31" s="55"/>
      <c r="C31" s="53">
        <v>6</v>
      </c>
      <c r="D31" s="51" t="s">
        <v>138</v>
      </c>
      <c r="E31" s="56"/>
      <c r="F31" s="113"/>
      <c r="G31" s="115">
        <v>0</v>
      </c>
      <c r="H31" s="115">
        <v>0</v>
      </c>
    </row>
    <row r="32" spans="2:8" s="54" customFormat="1" ht="16.5" customHeight="1">
      <c r="B32" s="55"/>
      <c r="C32" s="53">
        <v>7</v>
      </c>
      <c r="D32" s="51" t="s">
        <v>16</v>
      </c>
      <c r="E32" s="56"/>
      <c r="F32" s="113"/>
      <c r="G32" s="115">
        <v>0</v>
      </c>
      <c r="H32" s="115">
        <v>0</v>
      </c>
    </row>
    <row r="33" spans="2:8" s="54" customFormat="1" ht="16.5" customHeight="1">
      <c r="B33" s="55"/>
      <c r="C33" s="53"/>
      <c r="D33" s="58" t="s">
        <v>99</v>
      </c>
      <c r="E33" s="56" t="s">
        <v>176</v>
      </c>
      <c r="F33" s="113">
        <v>481</v>
      </c>
      <c r="G33" s="115">
        <v>0</v>
      </c>
      <c r="H33" s="115">
        <v>0</v>
      </c>
    </row>
    <row r="34" spans="2:8" s="54" customFormat="1" ht="16.5" customHeight="1">
      <c r="B34" s="55"/>
      <c r="C34" s="53"/>
      <c r="D34" s="58" t="s">
        <v>99</v>
      </c>
      <c r="E34" s="56" t="s">
        <v>178</v>
      </c>
      <c r="F34" s="113">
        <v>486</v>
      </c>
      <c r="G34" s="115">
        <v>0</v>
      </c>
      <c r="H34" s="115">
        <v>0</v>
      </c>
    </row>
    <row r="35" spans="2:8" s="54" customFormat="1" ht="24.75" customHeight="1">
      <c r="B35" s="65" t="s">
        <v>4</v>
      </c>
      <c r="C35" s="395" t="s">
        <v>17</v>
      </c>
      <c r="D35" s="396"/>
      <c r="E35" s="397"/>
      <c r="F35" s="113"/>
      <c r="G35" s="168">
        <f>G37</f>
        <v>3417962</v>
      </c>
      <c r="H35" s="168">
        <v>1738310</v>
      </c>
    </row>
    <row r="36" spans="2:8" s="54" customFormat="1" ht="16.5" customHeight="1">
      <c r="B36" s="55"/>
      <c r="C36" s="53">
        <v>1</v>
      </c>
      <c r="D36" s="51" t="s">
        <v>18</v>
      </c>
      <c r="E36" s="56"/>
      <c r="F36" s="113"/>
      <c r="G36" s="115">
        <v>0</v>
      </c>
      <c r="H36" s="115">
        <v>0</v>
      </c>
    </row>
    <row r="37" spans="2:8" s="54" customFormat="1" ht="16.5" customHeight="1">
      <c r="B37" s="55"/>
      <c r="C37" s="53">
        <v>2</v>
      </c>
      <c r="D37" s="51" t="s">
        <v>19</v>
      </c>
      <c r="E37" s="66"/>
      <c r="F37" s="113"/>
      <c r="G37" s="168">
        <f>G40</f>
        <v>3417962</v>
      </c>
      <c r="H37" s="168">
        <v>1738310</v>
      </c>
    </row>
    <row r="38" spans="2:8" s="60" customFormat="1" ht="16.5" customHeight="1">
      <c r="B38" s="55"/>
      <c r="C38" s="62"/>
      <c r="D38" s="58" t="s">
        <v>99</v>
      </c>
      <c r="E38" s="59" t="s">
        <v>24</v>
      </c>
      <c r="F38" s="113">
        <v>211</v>
      </c>
      <c r="G38" s="115">
        <v>0</v>
      </c>
      <c r="H38" s="115">
        <v>0</v>
      </c>
    </row>
    <row r="39" spans="2:8" s="60" customFormat="1" ht="16.5" customHeight="1">
      <c r="B39" s="61"/>
      <c r="C39" s="63"/>
      <c r="D39" s="64" t="s">
        <v>99</v>
      </c>
      <c r="E39" s="59" t="s">
        <v>5</v>
      </c>
      <c r="F39" s="113">
        <v>212</v>
      </c>
      <c r="G39" s="115">
        <v>0</v>
      </c>
      <c r="H39" s="115">
        <v>0</v>
      </c>
    </row>
    <row r="40" spans="2:8" s="60" customFormat="1" ht="16.5" customHeight="1">
      <c r="B40" s="61"/>
      <c r="C40" s="63"/>
      <c r="D40" s="64" t="s">
        <v>99</v>
      </c>
      <c r="E40" s="59" t="s">
        <v>104</v>
      </c>
      <c r="F40" s="113">
        <v>213</v>
      </c>
      <c r="G40" s="172">
        <v>3417962</v>
      </c>
      <c r="H40" s="172">
        <v>1738310</v>
      </c>
    </row>
    <row r="41" spans="2:8" s="60" customFormat="1" ht="16.5" customHeight="1">
      <c r="B41" s="61"/>
      <c r="C41" s="63"/>
      <c r="D41" s="64" t="s">
        <v>99</v>
      </c>
      <c r="E41" s="59" t="s">
        <v>113</v>
      </c>
      <c r="F41" s="113">
        <v>218</v>
      </c>
      <c r="G41" s="115">
        <v>0</v>
      </c>
      <c r="H41" s="115">
        <v>0</v>
      </c>
    </row>
    <row r="42" spans="2:8" s="54" customFormat="1" ht="16.5" customHeight="1">
      <c r="B42" s="61"/>
      <c r="C42" s="53">
        <v>3</v>
      </c>
      <c r="D42" s="51" t="s">
        <v>20</v>
      </c>
      <c r="E42" s="56"/>
      <c r="F42" s="113">
        <v>284</v>
      </c>
      <c r="G42" s="115">
        <v>0</v>
      </c>
      <c r="H42" s="115">
        <v>0</v>
      </c>
    </row>
    <row r="43" spans="2:8" s="54" customFormat="1" ht="16.5" customHeight="1">
      <c r="B43" s="55"/>
      <c r="C43" s="53">
        <v>4</v>
      </c>
      <c r="D43" s="51" t="s">
        <v>21</v>
      </c>
      <c r="E43" s="56"/>
      <c r="F43" s="113">
        <v>201</v>
      </c>
      <c r="G43" s="115">
        <v>0</v>
      </c>
      <c r="H43" s="115">
        <v>0</v>
      </c>
    </row>
    <row r="44" spans="2:8" s="54" customFormat="1" ht="16.5" customHeight="1">
      <c r="B44" s="55"/>
      <c r="C44" s="53">
        <v>5</v>
      </c>
      <c r="D44" s="51" t="s">
        <v>22</v>
      </c>
      <c r="E44" s="56"/>
      <c r="F44" s="113">
        <v>102</v>
      </c>
      <c r="G44" s="115">
        <v>0</v>
      </c>
      <c r="H44" s="115">
        <v>0</v>
      </c>
    </row>
    <row r="45" spans="2:8" s="54" customFormat="1" ht="16.5" customHeight="1">
      <c r="B45" s="55"/>
      <c r="C45" s="53">
        <v>6</v>
      </c>
      <c r="D45" s="51" t="s">
        <v>23</v>
      </c>
      <c r="E45" s="56"/>
      <c r="F45" s="113"/>
      <c r="G45" s="115">
        <v>0</v>
      </c>
      <c r="H45" s="115">
        <v>0</v>
      </c>
    </row>
    <row r="46" spans="2:8" s="54" customFormat="1" ht="21" customHeight="1">
      <c r="B46" s="57"/>
      <c r="C46" s="395" t="s">
        <v>54</v>
      </c>
      <c r="D46" s="396"/>
      <c r="E46" s="397"/>
      <c r="F46" s="113"/>
      <c r="G46" s="168">
        <f>G9+G35</f>
        <v>3676862</v>
      </c>
      <c r="H46" s="168">
        <f>H35+H9</f>
        <v>3230525</v>
      </c>
    </row>
    <row r="47" spans="2:8" s="54" customFormat="1" ht="0.75" customHeight="1" hidden="1">
      <c r="B47" s="67"/>
      <c r="C47" s="67"/>
      <c r="D47" s="67"/>
      <c r="E47" s="67"/>
      <c r="F47" s="68"/>
      <c r="G47" s="69"/>
      <c r="H47" s="69"/>
    </row>
    <row r="48" spans="2:8" s="54" customFormat="1" ht="15.75" customHeight="1" hidden="1">
      <c r="B48" s="67"/>
      <c r="C48" s="67"/>
      <c r="D48" s="67"/>
      <c r="E48" s="67"/>
      <c r="F48" s="68"/>
      <c r="G48" s="69">
        <f>G46-Pasivet!G46</f>
        <v>0</v>
      </c>
      <c r="H48" s="69">
        <f>H46-Pasivet!H46</f>
        <v>0</v>
      </c>
    </row>
  </sheetData>
  <sheetProtection/>
  <mergeCells count="7">
    <mergeCell ref="B4:H4"/>
    <mergeCell ref="C35:E35"/>
    <mergeCell ref="C46:E46"/>
    <mergeCell ref="F7:F8"/>
    <mergeCell ref="C7:E8"/>
    <mergeCell ref="B7:B8"/>
    <mergeCell ref="C9:E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3.28125" style="70" customWidth="1"/>
    <col min="2" max="2" width="3.7109375" style="71" customWidth="1"/>
    <col min="3" max="3" width="2.7109375" style="71" customWidth="1"/>
    <col min="4" max="4" width="4.00390625" style="71" customWidth="1"/>
    <col min="5" max="5" width="40.57421875" style="70" customWidth="1"/>
    <col min="6" max="6" width="8.28125" style="70" customWidth="1"/>
    <col min="7" max="7" width="15.7109375" style="72" customWidth="1"/>
    <col min="8" max="8" width="13.28125" style="72" bestFit="1" customWidth="1"/>
    <col min="9" max="9" width="1.421875" style="70" customWidth="1"/>
    <col min="10" max="16384" width="9.140625" style="70" customWidth="1"/>
  </cols>
  <sheetData>
    <row r="2" spans="2:8" s="45" customFormat="1" ht="18">
      <c r="B2" s="109" t="s">
        <v>335</v>
      </c>
      <c r="C2" s="110"/>
      <c r="D2" s="110"/>
      <c r="E2" s="107"/>
      <c r="F2" s="108"/>
      <c r="G2" s="108"/>
      <c r="H2" s="165" t="s">
        <v>147</v>
      </c>
    </row>
    <row r="3" spans="2:8" s="45" customFormat="1" ht="6" customHeight="1">
      <c r="B3" s="103"/>
      <c r="C3" s="104"/>
      <c r="D3" s="104"/>
      <c r="E3" s="105"/>
      <c r="F3" s="106"/>
      <c r="G3" s="111"/>
      <c r="H3" s="111"/>
    </row>
    <row r="4" spans="2:8" s="47" customFormat="1" ht="18" customHeight="1">
      <c r="B4" s="394" t="s">
        <v>357</v>
      </c>
      <c r="C4" s="394"/>
      <c r="D4" s="394"/>
      <c r="E4" s="394"/>
      <c r="F4" s="394"/>
      <c r="G4" s="394"/>
      <c r="H4" s="394"/>
    </row>
    <row r="5" spans="2:8" s="47" customFormat="1" ht="18" customHeight="1">
      <c r="B5" s="166"/>
      <c r="C5" s="166"/>
      <c r="D5" s="166"/>
      <c r="E5" s="166"/>
      <c r="F5" s="166"/>
      <c r="G5" s="166" t="s">
        <v>358</v>
      </c>
      <c r="H5" s="166" t="s">
        <v>346</v>
      </c>
    </row>
    <row r="6" spans="2:8" s="26" customFormat="1" ht="6.75" customHeight="1">
      <c r="B6" s="48"/>
      <c r="C6" s="48"/>
      <c r="D6" s="48"/>
      <c r="G6" s="49"/>
      <c r="H6" s="49"/>
    </row>
    <row r="7" spans="2:8" s="47" customFormat="1" ht="15.75" customHeight="1">
      <c r="B7" s="398" t="s">
        <v>2</v>
      </c>
      <c r="C7" s="400" t="s">
        <v>49</v>
      </c>
      <c r="D7" s="401"/>
      <c r="E7" s="402"/>
      <c r="F7" s="398" t="s">
        <v>9</v>
      </c>
      <c r="G7" s="116" t="s">
        <v>128</v>
      </c>
      <c r="H7" s="116"/>
    </row>
    <row r="8" spans="2:8" s="47" customFormat="1" ht="15.75" customHeight="1">
      <c r="B8" s="399"/>
      <c r="C8" s="403"/>
      <c r="D8" s="404"/>
      <c r="E8" s="405"/>
      <c r="F8" s="399"/>
      <c r="G8" s="117" t="s">
        <v>129</v>
      </c>
      <c r="H8" s="118"/>
    </row>
    <row r="9" spans="2:8" s="54" customFormat="1" ht="24.75" customHeight="1">
      <c r="B9" s="65" t="s">
        <v>3</v>
      </c>
      <c r="C9" s="395" t="s">
        <v>50</v>
      </c>
      <c r="D9" s="396"/>
      <c r="E9" s="397"/>
      <c r="F9" s="113" t="s">
        <v>170</v>
      </c>
      <c r="G9" s="168">
        <f>G14</f>
        <v>515368</v>
      </c>
      <c r="H9" s="168">
        <f>H10+H11+H14</f>
        <v>370684</v>
      </c>
    </row>
    <row r="10" spans="2:8" s="54" customFormat="1" ht="15.75" customHeight="1">
      <c r="B10" s="55"/>
      <c r="C10" s="53">
        <v>1</v>
      </c>
      <c r="D10" s="51" t="s">
        <v>25</v>
      </c>
      <c r="E10" s="56"/>
      <c r="F10" s="113">
        <v>551</v>
      </c>
      <c r="G10" s="115">
        <v>0</v>
      </c>
      <c r="H10" s="115">
        <v>0</v>
      </c>
    </row>
    <row r="11" spans="2:8" s="54" customFormat="1" ht="15.75" customHeight="1">
      <c r="B11" s="55"/>
      <c r="C11" s="53">
        <v>2</v>
      </c>
      <c r="D11" s="51" t="s">
        <v>26</v>
      </c>
      <c r="E11" s="56"/>
      <c r="F11" s="113"/>
      <c r="G11" s="115">
        <v>0</v>
      </c>
      <c r="H11" s="115">
        <v>0</v>
      </c>
    </row>
    <row r="12" spans="2:13" s="60" customFormat="1" ht="15.75" customHeight="1">
      <c r="B12" s="55"/>
      <c r="C12" s="62"/>
      <c r="D12" s="58" t="s">
        <v>99</v>
      </c>
      <c r="E12" s="59" t="s">
        <v>107</v>
      </c>
      <c r="F12" s="113">
        <v>519</v>
      </c>
      <c r="G12" s="115">
        <v>0</v>
      </c>
      <c r="H12" s="115">
        <v>0</v>
      </c>
      <c r="M12" s="106"/>
    </row>
    <row r="13" spans="2:8" s="60" customFormat="1" ht="15.75" customHeight="1">
      <c r="B13" s="61"/>
      <c r="C13" s="63"/>
      <c r="D13" s="64" t="s">
        <v>99</v>
      </c>
      <c r="E13" s="59" t="s">
        <v>140</v>
      </c>
      <c r="F13" s="113">
        <v>461</v>
      </c>
      <c r="G13" s="115">
        <v>0</v>
      </c>
      <c r="H13" s="115">
        <v>0</v>
      </c>
    </row>
    <row r="14" spans="2:8" s="54" customFormat="1" ht="15.75" customHeight="1">
      <c r="B14" s="61"/>
      <c r="C14" s="53">
        <v>3</v>
      </c>
      <c r="D14" s="51" t="s">
        <v>27</v>
      </c>
      <c r="E14" s="56"/>
      <c r="F14" s="113"/>
      <c r="G14" s="172">
        <f>G15+G16+G17+G18+G19+G20</f>
        <v>515368</v>
      </c>
      <c r="H14" s="172">
        <f>H15+H16+H17+H18+H19+H20+H21+H22+H23+H24</f>
        <v>370684</v>
      </c>
    </row>
    <row r="15" spans="2:8" s="60" customFormat="1" ht="15.75" customHeight="1">
      <c r="B15" s="55"/>
      <c r="C15" s="62"/>
      <c r="D15" s="58" t="s">
        <v>99</v>
      </c>
      <c r="E15" s="59" t="s">
        <v>33</v>
      </c>
      <c r="F15" s="113">
        <v>401</v>
      </c>
      <c r="G15" s="115">
        <v>281497</v>
      </c>
      <c r="H15" s="115">
        <v>0</v>
      </c>
    </row>
    <row r="16" spans="2:8" s="60" customFormat="1" ht="15.75" customHeight="1">
      <c r="B16" s="61"/>
      <c r="C16" s="63"/>
      <c r="D16" s="64" t="s">
        <v>99</v>
      </c>
      <c r="E16" s="59" t="s">
        <v>63</v>
      </c>
      <c r="F16" s="113">
        <v>421</v>
      </c>
      <c r="G16" s="115">
        <v>137301</v>
      </c>
      <c r="H16" s="115">
        <v>176757</v>
      </c>
    </row>
    <row r="17" spans="2:8" s="60" customFormat="1" ht="15.75" customHeight="1">
      <c r="B17" s="61"/>
      <c r="C17" s="63"/>
      <c r="D17" s="64" t="s">
        <v>99</v>
      </c>
      <c r="E17" s="59" t="s">
        <v>108</v>
      </c>
      <c r="F17" s="113">
        <v>431</v>
      </c>
      <c r="G17" s="115">
        <v>22766</v>
      </c>
      <c r="H17" s="115">
        <v>36381</v>
      </c>
    </row>
    <row r="18" spans="2:8" s="60" customFormat="1" ht="15.75" customHeight="1">
      <c r="B18" s="61"/>
      <c r="C18" s="63"/>
      <c r="D18" s="64" t="s">
        <v>99</v>
      </c>
      <c r="E18" s="59" t="s">
        <v>109</v>
      </c>
      <c r="F18" s="113">
        <v>442</v>
      </c>
      <c r="G18" s="115">
        <v>15160</v>
      </c>
      <c r="H18" s="115">
        <v>16500</v>
      </c>
    </row>
    <row r="19" spans="2:8" s="60" customFormat="1" ht="15.75" customHeight="1">
      <c r="B19" s="61"/>
      <c r="C19" s="63"/>
      <c r="D19" s="64" t="s">
        <v>99</v>
      </c>
      <c r="E19" s="59" t="s">
        <v>110</v>
      </c>
      <c r="F19" s="113">
        <v>444</v>
      </c>
      <c r="G19" s="115">
        <v>53093</v>
      </c>
      <c r="H19" s="115">
        <v>24620</v>
      </c>
    </row>
    <row r="20" spans="2:8" s="60" customFormat="1" ht="15.75" customHeight="1">
      <c r="B20" s="61"/>
      <c r="C20" s="63"/>
      <c r="D20" s="64" t="s">
        <v>99</v>
      </c>
      <c r="E20" s="59" t="s">
        <v>111</v>
      </c>
      <c r="F20" s="113">
        <v>445</v>
      </c>
      <c r="G20" s="115">
        <v>5551</v>
      </c>
      <c r="H20" s="115">
        <v>116426</v>
      </c>
    </row>
    <row r="21" spans="2:8" s="60" customFormat="1" ht="15.75" customHeight="1">
      <c r="B21" s="61"/>
      <c r="C21" s="63"/>
      <c r="D21" s="64" t="s">
        <v>99</v>
      </c>
      <c r="E21" s="59" t="s">
        <v>112</v>
      </c>
      <c r="F21" s="113">
        <v>449</v>
      </c>
      <c r="G21" s="115">
        <v>0</v>
      </c>
      <c r="H21" s="115">
        <v>0</v>
      </c>
    </row>
    <row r="22" spans="2:8" s="60" customFormat="1" ht="15.75" customHeight="1">
      <c r="B22" s="61"/>
      <c r="C22" s="63"/>
      <c r="D22" s="64" t="s">
        <v>99</v>
      </c>
      <c r="E22" s="59" t="s">
        <v>106</v>
      </c>
      <c r="F22" s="113">
        <v>455</v>
      </c>
      <c r="G22" s="115">
        <v>0</v>
      </c>
      <c r="H22" s="115">
        <v>0</v>
      </c>
    </row>
    <row r="23" spans="2:8" s="60" customFormat="1" ht="15.75" customHeight="1">
      <c r="B23" s="61"/>
      <c r="C23" s="63"/>
      <c r="D23" s="64" t="s">
        <v>99</v>
      </c>
      <c r="E23" s="59" t="s">
        <v>114</v>
      </c>
      <c r="F23" s="113">
        <v>457</v>
      </c>
      <c r="G23" s="115">
        <v>0</v>
      </c>
      <c r="H23" s="115">
        <v>0</v>
      </c>
    </row>
    <row r="24" spans="2:8" s="60" customFormat="1" ht="15.75" customHeight="1">
      <c r="B24" s="61"/>
      <c r="C24" s="63"/>
      <c r="D24" s="64" t="s">
        <v>99</v>
      </c>
      <c r="E24" s="59" t="s">
        <v>163</v>
      </c>
      <c r="F24" s="113">
        <v>409</v>
      </c>
      <c r="G24" s="115">
        <v>0</v>
      </c>
      <c r="H24" s="115">
        <v>0</v>
      </c>
    </row>
    <row r="25" spans="2:8" s="54" customFormat="1" ht="15.75" customHeight="1">
      <c r="B25" s="61"/>
      <c r="C25" s="53">
        <v>4</v>
      </c>
      <c r="D25" s="51" t="s">
        <v>28</v>
      </c>
      <c r="E25" s="56"/>
      <c r="F25" s="113">
        <v>466.1</v>
      </c>
      <c r="G25" s="115">
        <v>0</v>
      </c>
      <c r="H25" s="115">
        <v>0</v>
      </c>
    </row>
    <row r="26" spans="2:8" s="54" customFormat="1" ht="15.75" customHeight="1">
      <c r="B26" s="55"/>
      <c r="C26" s="53">
        <v>5</v>
      </c>
      <c r="D26" s="51" t="s">
        <v>141</v>
      </c>
      <c r="E26" s="56"/>
      <c r="F26" s="113">
        <v>463.1</v>
      </c>
      <c r="G26" s="115">
        <v>0</v>
      </c>
      <c r="H26" s="115">
        <v>0</v>
      </c>
    </row>
    <row r="27" spans="2:8" s="54" customFormat="1" ht="24.75" customHeight="1">
      <c r="B27" s="65" t="s">
        <v>4</v>
      </c>
      <c r="C27" s="395" t="s">
        <v>51</v>
      </c>
      <c r="D27" s="396"/>
      <c r="E27" s="397"/>
      <c r="F27" s="113"/>
      <c r="G27" s="169">
        <v>0</v>
      </c>
      <c r="H27" s="169">
        <v>0</v>
      </c>
    </row>
    <row r="28" spans="2:8" s="54" customFormat="1" ht="15.75" customHeight="1">
      <c r="B28" s="55"/>
      <c r="C28" s="53">
        <v>1</v>
      </c>
      <c r="D28" s="51" t="s">
        <v>34</v>
      </c>
      <c r="E28" s="66"/>
      <c r="F28" s="113"/>
      <c r="G28" s="115">
        <v>0</v>
      </c>
      <c r="H28" s="115">
        <v>0</v>
      </c>
    </row>
    <row r="29" spans="2:8" s="60" customFormat="1" ht="15.75" customHeight="1">
      <c r="B29" s="55"/>
      <c r="C29" s="62"/>
      <c r="D29" s="58" t="s">
        <v>99</v>
      </c>
      <c r="E29" s="59" t="s">
        <v>35</v>
      </c>
      <c r="F29" s="113">
        <v>468</v>
      </c>
      <c r="G29" s="115">
        <v>0</v>
      </c>
      <c r="H29" s="115">
        <v>0</v>
      </c>
    </row>
    <row r="30" spans="2:8" s="60" customFormat="1" ht="15.75" customHeight="1">
      <c r="B30" s="61"/>
      <c r="C30" s="63"/>
      <c r="D30" s="64" t="s">
        <v>99</v>
      </c>
      <c r="E30" s="59" t="s">
        <v>31</v>
      </c>
      <c r="F30" s="113">
        <v>468.21</v>
      </c>
      <c r="G30" s="115">
        <v>0</v>
      </c>
      <c r="H30" s="115">
        <v>0</v>
      </c>
    </row>
    <row r="31" spans="2:8" s="54" customFormat="1" ht="15.75" customHeight="1">
      <c r="B31" s="61"/>
      <c r="C31" s="53">
        <v>2</v>
      </c>
      <c r="D31" s="51" t="s">
        <v>36</v>
      </c>
      <c r="E31" s="56"/>
      <c r="F31" s="113">
        <v>451</v>
      </c>
      <c r="G31" s="115">
        <v>0</v>
      </c>
      <c r="H31" s="115">
        <v>0</v>
      </c>
    </row>
    <row r="32" spans="2:8" s="54" customFormat="1" ht="15.75" customHeight="1">
      <c r="B32" s="55"/>
      <c r="C32" s="53">
        <v>3</v>
      </c>
      <c r="D32" s="51" t="s">
        <v>28</v>
      </c>
      <c r="E32" s="56"/>
      <c r="F32" s="113">
        <v>466.2</v>
      </c>
      <c r="G32" s="115">
        <v>0</v>
      </c>
      <c r="H32" s="115">
        <v>0</v>
      </c>
    </row>
    <row r="33" spans="2:8" s="54" customFormat="1" ht="15.75" customHeight="1">
      <c r="B33" s="55"/>
      <c r="C33" s="53">
        <v>4</v>
      </c>
      <c r="D33" s="51" t="s">
        <v>37</v>
      </c>
      <c r="E33" s="56"/>
      <c r="F33" s="113">
        <v>463.2</v>
      </c>
      <c r="G33" s="115">
        <v>0</v>
      </c>
      <c r="H33" s="115">
        <v>0</v>
      </c>
    </row>
    <row r="34" spans="2:8" s="54" customFormat="1" ht="24.75" customHeight="1">
      <c r="B34" s="55"/>
      <c r="C34" s="395" t="s">
        <v>53</v>
      </c>
      <c r="D34" s="396"/>
      <c r="E34" s="397"/>
      <c r="F34" s="113"/>
      <c r="G34" s="168">
        <f>G9+G27</f>
        <v>515368</v>
      </c>
      <c r="H34" s="168">
        <f>H9+H27</f>
        <v>370684</v>
      </c>
    </row>
    <row r="35" spans="2:8" s="54" customFormat="1" ht="24.75" customHeight="1">
      <c r="B35" s="65" t="s">
        <v>38</v>
      </c>
      <c r="C35" s="395" t="s">
        <v>39</v>
      </c>
      <c r="D35" s="396"/>
      <c r="E35" s="397"/>
      <c r="F35" s="113"/>
      <c r="G35" s="172">
        <f>G38+G43+G44+G45</f>
        <v>3161494</v>
      </c>
      <c r="H35" s="172">
        <f>H36+H37+H38+H39+H40+H41+H42+H43+H44+H45</f>
        <v>2859841</v>
      </c>
    </row>
    <row r="36" spans="2:8" s="54" customFormat="1" ht="15.75" customHeight="1">
      <c r="B36" s="55"/>
      <c r="C36" s="53">
        <v>1</v>
      </c>
      <c r="D36" s="51" t="s">
        <v>40</v>
      </c>
      <c r="E36" s="56"/>
      <c r="F36" s="113"/>
      <c r="G36" s="115">
        <v>0</v>
      </c>
      <c r="H36" s="115">
        <v>0</v>
      </c>
    </row>
    <row r="37" spans="2:8" s="54" customFormat="1" ht="15.75" customHeight="1">
      <c r="B37" s="55"/>
      <c r="C37" s="73">
        <v>2</v>
      </c>
      <c r="D37" s="51" t="s">
        <v>41</v>
      </c>
      <c r="E37" s="56"/>
      <c r="F37" s="113"/>
      <c r="G37" s="115">
        <v>0</v>
      </c>
      <c r="H37" s="115">
        <v>0</v>
      </c>
    </row>
    <row r="38" spans="2:8" s="54" customFormat="1" ht="15.75" customHeight="1">
      <c r="B38" s="55"/>
      <c r="C38" s="53">
        <v>3</v>
      </c>
      <c r="D38" s="51" t="s">
        <v>42</v>
      </c>
      <c r="E38" s="56"/>
      <c r="F38" s="113">
        <v>101</v>
      </c>
      <c r="G38" s="115">
        <v>1500000</v>
      </c>
      <c r="H38" s="115">
        <v>1500000</v>
      </c>
    </row>
    <row r="39" spans="2:8" s="54" customFormat="1" ht="15.75" customHeight="1">
      <c r="B39" s="55"/>
      <c r="C39" s="73">
        <v>4</v>
      </c>
      <c r="D39" s="51" t="s">
        <v>43</v>
      </c>
      <c r="E39" s="56"/>
      <c r="F39" s="113">
        <v>104</v>
      </c>
      <c r="G39" s="115">
        <v>0</v>
      </c>
      <c r="H39" s="115">
        <v>0</v>
      </c>
    </row>
    <row r="40" spans="2:8" s="54" customFormat="1" ht="15.75" customHeight="1">
      <c r="B40" s="55"/>
      <c r="C40" s="53">
        <v>5</v>
      </c>
      <c r="D40" s="51" t="s">
        <v>115</v>
      </c>
      <c r="E40" s="56"/>
      <c r="F40" s="113">
        <v>103</v>
      </c>
      <c r="G40" s="115">
        <v>0</v>
      </c>
      <c r="H40" s="115">
        <v>0</v>
      </c>
    </row>
    <row r="41" spans="2:8" s="54" customFormat="1" ht="15.75" customHeight="1">
      <c r="B41" s="55"/>
      <c r="C41" s="73">
        <v>6</v>
      </c>
      <c r="D41" s="51" t="s">
        <v>44</v>
      </c>
      <c r="E41" s="56"/>
      <c r="F41" s="113">
        <v>107.3</v>
      </c>
      <c r="G41" s="115">
        <v>0</v>
      </c>
      <c r="H41" s="115">
        <v>0</v>
      </c>
    </row>
    <row r="42" spans="2:8" s="54" customFormat="1" ht="15.75" customHeight="1">
      <c r="B42" s="55"/>
      <c r="C42" s="53">
        <v>7</v>
      </c>
      <c r="D42" s="51" t="s">
        <v>45</v>
      </c>
      <c r="E42" s="56"/>
      <c r="F42" s="113">
        <v>107.1</v>
      </c>
      <c r="G42" s="115">
        <v>0</v>
      </c>
      <c r="H42" s="115">
        <v>0</v>
      </c>
    </row>
    <row r="43" spans="2:8" s="54" customFormat="1" ht="15.75" customHeight="1">
      <c r="B43" s="55"/>
      <c r="C43" s="73">
        <v>8</v>
      </c>
      <c r="D43" s="51" t="s">
        <v>46</v>
      </c>
      <c r="E43" s="56"/>
      <c r="F43" s="113">
        <v>107.8</v>
      </c>
      <c r="G43" s="115">
        <v>858267</v>
      </c>
      <c r="H43" s="115">
        <v>58267</v>
      </c>
    </row>
    <row r="44" spans="2:8" s="54" customFormat="1" ht="15.75" customHeight="1">
      <c r="B44" s="55"/>
      <c r="C44" s="53">
        <v>9</v>
      </c>
      <c r="D44" s="51" t="s">
        <v>47</v>
      </c>
      <c r="E44" s="56"/>
      <c r="F44" s="113">
        <v>108</v>
      </c>
      <c r="G44" s="115">
        <v>0</v>
      </c>
      <c r="H44" s="115">
        <v>0</v>
      </c>
    </row>
    <row r="45" spans="2:8" s="54" customFormat="1" ht="15.75" customHeight="1">
      <c r="B45" s="55"/>
      <c r="C45" s="73">
        <v>10</v>
      </c>
      <c r="D45" s="51" t="s">
        <v>48</v>
      </c>
      <c r="E45" s="56"/>
      <c r="F45" s="113">
        <v>109</v>
      </c>
      <c r="G45" s="115">
        <v>803227</v>
      </c>
      <c r="H45" s="115">
        <v>1301574</v>
      </c>
    </row>
    <row r="46" spans="2:8" s="54" customFormat="1" ht="24.75" customHeight="1">
      <c r="B46" s="55"/>
      <c r="C46" s="395" t="s">
        <v>52</v>
      </c>
      <c r="D46" s="396"/>
      <c r="E46" s="397"/>
      <c r="F46" s="113"/>
      <c r="G46" s="168">
        <f>G34+G35</f>
        <v>3676862</v>
      </c>
      <c r="H46" s="168">
        <f>H34+H35</f>
        <v>3230525</v>
      </c>
    </row>
    <row r="47" spans="2:8" s="54" customFormat="1" ht="15.75" customHeight="1">
      <c r="B47" s="67"/>
      <c r="C47" s="67"/>
      <c r="D47" s="74"/>
      <c r="E47" s="68"/>
      <c r="F47" s="68"/>
      <c r="G47" s="69"/>
      <c r="H47" s="69"/>
    </row>
    <row r="48" spans="2:8" s="54" customFormat="1" ht="15.75" customHeight="1">
      <c r="B48" s="67"/>
      <c r="C48" s="67"/>
      <c r="D48" s="74"/>
      <c r="E48" s="68"/>
      <c r="F48" s="68"/>
      <c r="G48" s="69"/>
      <c r="H48" s="69"/>
    </row>
    <row r="49" spans="2:8" s="54" customFormat="1" ht="15.75" customHeight="1">
      <c r="B49" s="67"/>
      <c r="C49" s="67"/>
      <c r="D49" s="74"/>
      <c r="E49" s="68"/>
      <c r="F49" s="68"/>
      <c r="G49" s="69"/>
      <c r="H49" s="69"/>
    </row>
    <row r="50" spans="2:8" s="54" customFormat="1" ht="15.75" customHeight="1">
      <c r="B50" s="67"/>
      <c r="C50" s="67"/>
      <c r="D50" s="74"/>
      <c r="E50" s="68"/>
      <c r="F50" s="68"/>
      <c r="G50" s="69"/>
      <c r="H50" s="69"/>
    </row>
    <row r="51" spans="2:8" s="54" customFormat="1" ht="15.75" customHeight="1">
      <c r="B51" s="67"/>
      <c r="C51" s="67"/>
      <c r="D51" s="74"/>
      <c r="E51" s="68"/>
      <c r="F51" s="68"/>
      <c r="G51" s="69"/>
      <c r="H51" s="69"/>
    </row>
    <row r="52" spans="2:8" s="54" customFormat="1" ht="15.75" customHeight="1">
      <c r="B52" s="67"/>
      <c r="C52" s="67"/>
      <c r="D52" s="74"/>
      <c r="E52" s="68"/>
      <c r="F52" s="68"/>
      <c r="G52" s="69"/>
      <c r="H52" s="69"/>
    </row>
    <row r="53" spans="2:8" s="54" customFormat="1" ht="15.75" customHeight="1">
      <c r="B53" s="67"/>
      <c r="C53" s="67"/>
      <c r="D53" s="74"/>
      <c r="E53" s="68"/>
      <c r="F53" s="68"/>
      <c r="G53" s="69"/>
      <c r="H53" s="69"/>
    </row>
    <row r="54" spans="2:8" s="54" customFormat="1" ht="15.75" customHeight="1">
      <c r="B54" s="67"/>
      <c r="C54" s="67"/>
      <c r="D54" s="74"/>
      <c r="E54" s="68"/>
      <c r="F54" s="68"/>
      <c r="G54" s="69"/>
      <c r="H54" s="69"/>
    </row>
    <row r="55" spans="2:8" s="54" customFormat="1" ht="15.75" customHeight="1">
      <c r="B55" s="67"/>
      <c r="C55" s="67"/>
      <c r="D55" s="74"/>
      <c r="E55" s="68"/>
      <c r="F55" s="68"/>
      <c r="G55" s="69"/>
      <c r="H55" s="69"/>
    </row>
    <row r="56" spans="2:8" s="54" customFormat="1" ht="15.75" customHeight="1">
      <c r="B56" s="67"/>
      <c r="C56" s="67"/>
      <c r="D56" s="67"/>
      <c r="E56" s="67"/>
      <c r="F56" s="68"/>
      <c r="G56" s="69"/>
      <c r="H56" s="69"/>
    </row>
    <row r="57" spans="2:8" ht="12.75">
      <c r="B57" s="75"/>
      <c r="C57" s="75"/>
      <c r="D57" s="76"/>
      <c r="E57" s="77"/>
      <c r="F57" s="77"/>
      <c r="G57" s="78"/>
      <c r="H57" s="78"/>
    </row>
  </sheetData>
  <sheetProtection/>
  <mergeCells count="9">
    <mergeCell ref="C35:E35"/>
    <mergeCell ref="C46:E46"/>
    <mergeCell ref="B7:B8"/>
    <mergeCell ref="C7:E8"/>
    <mergeCell ref="C27:E27"/>
    <mergeCell ref="B4:H4"/>
    <mergeCell ref="C34:E34"/>
    <mergeCell ref="C9:E9"/>
    <mergeCell ref="F7:F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B25">
      <selection activeCell="J16" sqref="J16"/>
    </sheetView>
  </sheetViews>
  <sheetFormatPr defaultColWidth="9.140625" defaultRowHeight="12.75"/>
  <cols>
    <col min="1" max="1" width="13.28125" style="26" customWidth="1"/>
    <col min="2" max="2" width="3.7109375" style="48" customWidth="1"/>
    <col min="3" max="3" width="5.28125" style="48" customWidth="1"/>
    <col min="4" max="4" width="2.7109375" style="48" customWidth="1"/>
    <col min="5" max="5" width="51.7109375" style="26" customWidth="1"/>
    <col min="6" max="6" width="13.7109375" style="49" customWidth="1"/>
    <col min="7" max="7" width="13.140625" style="49" customWidth="1"/>
    <col min="8" max="8" width="1.421875" style="26" customWidth="1"/>
    <col min="9" max="9" width="9.140625" style="26" customWidth="1"/>
    <col min="10" max="10" width="18.00390625" style="82" customWidth="1"/>
    <col min="11" max="11" width="13.57421875" style="26" customWidth="1"/>
    <col min="12" max="16384" width="9.140625" style="26" customWidth="1"/>
  </cols>
  <sheetData>
    <row r="2" spans="2:10" s="47" customFormat="1" ht="18">
      <c r="B2" s="109" t="s">
        <v>336</v>
      </c>
      <c r="C2" s="109"/>
      <c r="D2" s="110"/>
      <c r="E2" s="107"/>
      <c r="F2" s="108"/>
      <c r="G2" s="165" t="s">
        <v>147</v>
      </c>
      <c r="H2" s="45"/>
      <c r="I2" s="45"/>
      <c r="J2" s="80"/>
    </row>
    <row r="3" spans="2:10" s="47" customFormat="1" ht="7.5" customHeight="1">
      <c r="B3" s="42"/>
      <c r="C3" s="42"/>
      <c r="D3" s="43"/>
      <c r="E3" s="44"/>
      <c r="F3" s="46"/>
      <c r="G3" s="79"/>
      <c r="H3" s="45"/>
      <c r="I3" s="45"/>
      <c r="J3" s="80"/>
    </row>
    <row r="4" spans="2:10" s="47" customFormat="1" ht="29.25" customHeight="1">
      <c r="B4" s="381" t="s">
        <v>360</v>
      </c>
      <c r="C4" s="381"/>
      <c r="D4" s="381"/>
      <c r="E4" s="381"/>
      <c r="F4" s="381"/>
      <c r="G4" s="381"/>
      <c r="H4" s="45"/>
      <c r="I4" s="45"/>
      <c r="J4" s="80"/>
    </row>
    <row r="5" spans="2:10" s="47" customFormat="1" ht="15" customHeight="1">
      <c r="B5" s="406" t="s">
        <v>126</v>
      </c>
      <c r="C5" s="406"/>
      <c r="D5" s="406"/>
      <c r="E5" s="406"/>
      <c r="F5" s="406"/>
      <c r="G5" s="406"/>
      <c r="H5" s="81"/>
      <c r="I5" s="81"/>
      <c r="J5" s="80"/>
    </row>
    <row r="6" spans="6:7" ht="15.75" customHeight="1">
      <c r="F6" s="167" t="s">
        <v>361</v>
      </c>
      <c r="G6" s="167" t="s">
        <v>347</v>
      </c>
    </row>
    <row r="7" spans="2:10" s="47" customFormat="1" ht="15.75" customHeight="1">
      <c r="B7" s="372" t="s">
        <v>2</v>
      </c>
      <c r="C7" s="382" t="s">
        <v>127</v>
      </c>
      <c r="D7" s="383"/>
      <c r="E7" s="384"/>
      <c r="F7" s="83" t="s">
        <v>128</v>
      </c>
      <c r="G7" s="83" t="s">
        <v>128</v>
      </c>
      <c r="H7" s="54"/>
      <c r="I7" s="54"/>
      <c r="J7" s="80"/>
    </row>
    <row r="8" spans="2:10" s="47" customFormat="1" ht="15.75" customHeight="1">
      <c r="B8" s="373"/>
      <c r="C8" s="385"/>
      <c r="D8" s="370"/>
      <c r="E8" s="371"/>
      <c r="F8" s="84" t="s">
        <v>129</v>
      </c>
      <c r="G8" s="85" t="s">
        <v>133</v>
      </c>
      <c r="H8" s="54"/>
      <c r="I8" s="54"/>
      <c r="J8" s="80"/>
    </row>
    <row r="9" spans="2:10" s="47" customFormat="1" ht="15.75" customHeight="1">
      <c r="B9" s="86">
        <v>1</v>
      </c>
      <c r="C9" s="412" t="s">
        <v>55</v>
      </c>
      <c r="D9" s="413"/>
      <c r="E9" s="377"/>
      <c r="F9" s="344">
        <v>14263936</v>
      </c>
      <c r="G9" s="344">
        <v>15855861</v>
      </c>
      <c r="J9" s="80"/>
    </row>
    <row r="10" spans="2:10" s="47" customFormat="1" ht="21" customHeight="1">
      <c r="B10" s="112">
        <v>2</v>
      </c>
      <c r="C10" s="374" t="s">
        <v>56</v>
      </c>
      <c r="D10" s="375"/>
      <c r="E10" s="376"/>
      <c r="F10" s="170">
        <v>0</v>
      </c>
      <c r="G10" s="170">
        <v>0</v>
      </c>
      <c r="J10" s="80"/>
    </row>
    <row r="11" spans="2:10" s="47" customFormat="1" ht="15" customHeight="1">
      <c r="B11" s="50">
        <v>3</v>
      </c>
      <c r="C11" s="412" t="s">
        <v>142</v>
      </c>
      <c r="D11" s="413"/>
      <c r="E11" s="377"/>
      <c r="F11" s="122">
        <v>0</v>
      </c>
      <c r="G11" s="122">
        <v>0</v>
      </c>
      <c r="J11" s="80"/>
    </row>
    <row r="12" spans="2:10" s="47" customFormat="1" ht="16.5" customHeight="1">
      <c r="B12" s="50">
        <v>4</v>
      </c>
      <c r="C12" s="412" t="s">
        <v>116</v>
      </c>
      <c r="D12" s="413"/>
      <c r="E12" s="377"/>
      <c r="F12" s="122">
        <v>8477724</v>
      </c>
      <c r="G12" s="122">
        <v>8024225</v>
      </c>
      <c r="J12" s="80"/>
    </row>
    <row r="13" spans="2:10" s="47" customFormat="1" ht="17.25" customHeight="1">
      <c r="B13" s="50">
        <v>5</v>
      </c>
      <c r="C13" s="412" t="s">
        <v>117</v>
      </c>
      <c r="D13" s="413"/>
      <c r="E13" s="377"/>
      <c r="F13" s="366">
        <f>F14+F15</f>
        <v>2382103</v>
      </c>
      <c r="G13" s="366">
        <f>G14+G15</f>
        <v>1312642</v>
      </c>
      <c r="J13" s="80"/>
    </row>
    <row r="14" spans="2:10" s="47" customFormat="1" ht="16.5" customHeight="1">
      <c r="B14" s="50"/>
      <c r="C14" s="87"/>
      <c r="D14" s="407" t="s">
        <v>118</v>
      </c>
      <c r="E14" s="408"/>
      <c r="F14" s="122">
        <v>2178600</v>
      </c>
      <c r="G14" s="122">
        <v>1166400</v>
      </c>
      <c r="H14" s="60"/>
      <c r="I14" s="60"/>
      <c r="J14" s="80"/>
    </row>
    <row r="15" spans="2:10" s="47" customFormat="1" ht="16.5" customHeight="1">
      <c r="B15" s="50"/>
      <c r="C15" s="87"/>
      <c r="D15" s="407" t="s">
        <v>119</v>
      </c>
      <c r="E15" s="408"/>
      <c r="F15" s="122">
        <v>203503</v>
      </c>
      <c r="G15" s="122">
        <v>146242</v>
      </c>
      <c r="H15" s="60"/>
      <c r="I15" s="60"/>
      <c r="J15" s="80"/>
    </row>
    <row r="16" spans="2:10" s="47" customFormat="1" ht="16.5" customHeight="1">
      <c r="B16" s="86">
        <v>6</v>
      </c>
      <c r="C16" s="412" t="s">
        <v>120</v>
      </c>
      <c r="D16" s="413"/>
      <c r="E16" s="377"/>
      <c r="F16" s="119">
        <v>429015</v>
      </c>
      <c r="G16" s="119">
        <v>392800</v>
      </c>
      <c r="J16" s="80"/>
    </row>
    <row r="17" spans="2:10" s="47" customFormat="1" ht="17.25" customHeight="1">
      <c r="B17" s="86">
        <v>7</v>
      </c>
      <c r="C17" s="378" t="s">
        <v>349</v>
      </c>
      <c r="D17" s="379"/>
      <c r="E17" s="380"/>
      <c r="F17" s="119">
        <v>2082620</v>
      </c>
      <c r="G17" s="119">
        <v>4680000</v>
      </c>
      <c r="J17" s="80"/>
    </row>
    <row r="18" spans="2:10" s="47" customFormat="1" ht="24" customHeight="1">
      <c r="B18" s="86">
        <v>8</v>
      </c>
      <c r="C18" s="395" t="s">
        <v>121</v>
      </c>
      <c r="D18" s="396"/>
      <c r="E18" s="397"/>
      <c r="F18" s="170">
        <f>F12+F13+F16+F17</f>
        <v>13371462</v>
      </c>
      <c r="G18" s="170">
        <f>G12+G13+G16+G17</f>
        <v>14409667</v>
      </c>
      <c r="H18" s="54"/>
      <c r="I18" s="54"/>
      <c r="J18" s="80"/>
    </row>
    <row r="19" spans="2:10" s="47" customFormat="1" ht="24" customHeight="1">
      <c r="B19" s="86">
        <v>9</v>
      </c>
      <c r="C19" s="409" t="s">
        <v>122</v>
      </c>
      <c r="D19" s="410"/>
      <c r="E19" s="411"/>
      <c r="F19" s="344">
        <f>F9-F18</f>
        <v>892474</v>
      </c>
      <c r="G19" s="344">
        <f>G9-G18</f>
        <v>1446194</v>
      </c>
      <c r="H19" s="54"/>
      <c r="I19" s="54"/>
      <c r="J19" s="80"/>
    </row>
    <row r="20" spans="2:10" s="47" customFormat="1" ht="12.75" customHeight="1">
      <c r="B20" s="86">
        <v>10</v>
      </c>
      <c r="C20" s="412" t="s">
        <v>57</v>
      </c>
      <c r="D20" s="413"/>
      <c r="E20" s="377"/>
      <c r="F20" s="119">
        <v>0</v>
      </c>
      <c r="G20" s="119">
        <v>0</v>
      </c>
      <c r="J20" s="80"/>
    </row>
    <row r="21" spans="2:10" s="47" customFormat="1" ht="13.5" customHeight="1">
      <c r="B21" s="86">
        <v>11</v>
      </c>
      <c r="C21" s="412" t="s">
        <v>123</v>
      </c>
      <c r="D21" s="413"/>
      <c r="E21" s="377"/>
      <c r="F21" s="119">
        <v>0</v>
      </c>
      <c r="G21" s="119">
        <v>0</v>
      </c>
      <c r="J21" s="80"/>
    </row>
    <row r="22" spans="2:10" s="47" customFormat="1" ht="12.75" customHeight="1">
      <c r="B22" s="86">
        <v>12</v>
      </c>
      <c r="C22" s="412" t="s">
        <v>58</v>
      </c>
      <c r="D22" s="413"/>
      <c r="E22" s="377"/>
      <c r="F22" s="119">
        <v>0</v>
      </c>
      <c r="G22" s="119">
        <v>0</v>
      </c>
      <c r="J22" s="80"/>
    </row>
    <row r="23" spans="2:10" s="47" customFormat="1" ht="24.75" customHeight="1">
      <c r="B23" s="86"/>
      <c r="C23" s="88">
        <v>12.1</v>
      </c>
      <c r="D23" s="407" t="s">
        <v>59</v>
      </c>
      <c r="E23" s="408"/>
      <c r="F23" s="119">
        <v>0</v>
      </c>
      <c r="G23" s="119">
        <v>0</v>
      </c>
      <c r="H23" s="60"/>
      <c r="I23" s="60"/>
      <c r="J23" s="80"/>
    </row>
    <row r="24" spans="2:10" s="47" customFormat="1" ht="14.25" customHeight="1">
      <c r="B24" s="86"/>
      <c r="C24" s="87">
        <v>12.2</v>
      </c>
      <c r="D24" s="407" t="s">
        <v>124</v>
      </c>
      <c r="E24" s="408"/>
      <c r="F24" s="119">
        <v>0</v>
      </c>
      <c r="G24" s="119">
        <v>0</v>
      </c>
      <c r="H24" s="60"/>
      <c r="I24" s="60"/>
      <c r="J24" s="80"/>
    </row>
    <row r="25" spans="2:10" s="47" customFormat="1" ht="13.5" customHeight="1">
      <c r="B25" s="86"/>
      <c r="C25" s="87">
        <v>12.3</v>
      </c>
      <c r="D25" s="407" t="s">
        <v>60</v>
      </c>
      <c r="E25" s="408"/>
      <c r="F25" s="119">
        <v>0</v>
      </c>
      <c r="G25" s="119">
        <v>0</v>
      </c>
      <c r="H25" s="60"/>
      <c r="I25" s="60"/>
      <c r="J25" s="80"/>
    </row>
    <row r="26" spans="2:11" s="47" customFormat="1" ht="13.5" customHeight="1">
      <c r="B26" s="86"/>
      <c r="C26" s="87">
        <v>12.4</v>
      </c>
      <c r="D26" s="407" t="s">
        <v>171</v>
      </c>
      <c r="E26" s="408"/>
      <c r="F26" s="119">
        <v>0</v>
      </c>
      <c r="G26" s="119">
        <v>0</v>
      </c>
      <c r="H26" s="60"/>
      <c r="I26" s="60"/>
      <c r="J26" s="80"/>
      <c r="K26" s="89"/>
    </row>
    <row r="27" spans="2:10" s="47" customFormat="1" ht="18" customHeight="1">
      <c r="B27" s="86">
        <v>13</v>
      </c>
      <c r="C27" s="409" t="s">
        <v>61</v>
      </c>
      <c r="D27" s="410"/>
      <c r="E27" s="411"/>
      <c r="F27" s="119">
        <v>0</v>
      </c>
      <c r="G27" s="119">
        <f>SUM(G20:G26)</f>
        <v>0</v>
      </c>
      <c r="H27" s="54"/>
      <c r="I27" s="54"/>
      <c r="J27" s="80"/>
    </row>
    <row r="28" spans="2:10" s="47" customFormat="1" ht="23.25" customHeight="1">
      <c r="B28" s="86">
        <v>14</v>
      </c>
      <c r="C28" s="409" t="s">
        <v>172</v>
      </c>
      <c r="D28" s="410"/>
      <c r="E28" s="411"/>
      <c r="F28" s="171">
        <f>F19+F27</f>
        <v>892474</v>
      </c>
      <c r="G28" s="171">
        <v>1446194</v>
      </c>
      <c r="H28" s="54"/>
      <c r="I28" s="54"/>
      <c r="J28" s="80"/>
    </row>
    <row r="29" spans="2:10" s="47" customFormat="1" ht="14.25" customHeight="1">
      <c r="B29" s="86">
        <v>15</v>
      </c>
      <c r="C29" s="412" t="s">
        <v>62</v>
      </c>
      <c r="D29" s="413"/>
      <c r="E29" s="377"/>
      <c r="F29" s="119">
        <v>89247</v>
      </c>
      <c r="G29" s="119">
        <v>144620</v>
      </c>
      <c r="J29" s="80"/>
    </row>
    <row r="30" spans="2:10" s="47" customFormat="1" ht="18.75" customHeight="1">
      <c r="B30" s="86">
        <v>16</v>
      </c>
      <c r="C30" s="409" t="s">
        <v>175</v>
      </c>
      <c r="D30" s="410"/>
      <c r="E30" s="411"/>
      <c r="F30" s="344">
        <f>F28-F29</f>
        <v>803227</v>
      </c>
      <c r="G30" s="344">
        <f>G28-G29</f>
        <v>1301574</v>
      </c>
      <c r="H30" s="54"/>
      <c r="I30" s="54"/>
      <c r="J30" s="80"/>
    </row>
    <row r="31" spans="2:10" s="47" customFormat="1" ht="12.75" customHeight="1">
      <c r="B31" s="86">
        <v>17</v>
      </c>
      <c r="C31" s="412" t="s">
        <v>125</v>
      </c>
      <c r="D31" s="413"/>
      <c r="E31" s="377"/>
      <c r="F31" s="120"/>
      <c r="G31" s="120"/>
      <c r="J31" s="80"/>
    </row>
    <row r="32" spans="2:10" s="47" customFormat="1" ht="15.75" customHeight="1">
      <c r="B32" s="90"/>
      <c r="C32" s="90"/>
      <c r="D32" s="90"/>
      <c r="E32" s="91"/>
      <c r="F32" s="121"/>
      <c r="G32" s="121"/>
      <c r="J32" s="95"/>
    </row>
    <row r="33" spans="2:10" s="47" customFormat="1" ht="15.75" customHeight="1">
      <c r="B33" s="90"/>
      <c r="C33" s="90"/>
      <c r="D33" s="90"/>
      <c r="E33" s="91"/>
      <c r="F33" s="121"/>
      <c r="G33" s="121"/>
      <c r="J33" s="95"/>
    </row>
    <row r="34" spans="2:10" s="47" customFormat="1" ht="15.75" customHeight="1">
      <c r="B34" s="90"/>
      <c r="C34" s="90"/>
      <c r="D34" s="90"/>
      <c r="E34" s="91"/>
      <c r="F34" s="121"/>
      <c r="G34" s="121"/>
      <c r="J34" s="80"/>
    </row>
    <row r="35" spans="2:10" s="47" customFormat="1" ht="15.75" customHeight="1">
      <c r="B35" s="112"/>
      <c r="C35" s="113"/>
      <c r="D35" s="113"/>
      <c r="E35" s="113" t="s">
        <v>174</v>
      </c>
      <c r="F35" s="115">
        <v>892474</v>
      </c>
      <c r="G35" s="115">
        <v>1446194</v>
      </c>
      <c r="J35" s="80"/>
    </row>
    <row r="36" spans="2:10" s="47" customFormat="1" ht="15.75" customHeight="1">
      <c r="B36" s="112"/>
      <c r="C36" s="112"/>
      <c r="D36" s="113"/>
      <c r="E36" s="114" t="s">
        <v>171</v>
      </c>
      <c r="F36" s="172">
        <v>0</v>
      </c>
      <c r="G36" s="172">
        <v>0</v>
      </c>
      <c r="J36" s="80"/>
    </row>
    <row r="37" spans="2:10" s="47" customFormat="1" ht="15.75" customHeight="1">
      <c r="B37" s="112"/>
      <c r="C37" s="112"/>
      <c r="D37" s="112"/>
      <c r="E37" s="113" t="s">
        <v>130</v>
      </c>
      <c r="F37" s="346">
        <f>F35-F36</f>
        <v>892474</v>
      </c>
      <c r="G37" s="346">
        <v>1446194</v>
      </c>
      <c r="J37" s="80"/>
    </row>
    <row r="38" spans="2:10" s="47" customFormat="1" ht="15.75" customHeight="1">
      <c r="B38" s="112"/>
      <c r="C38" s="112"/>
      <c r="D38" s="112"/>
      <c r="E38" s="113" t="s">
        <v>131</v>
      </c>
      <c r="F38" s="169">
        <v>89247</v>
      </c>
      <c r="G38" s="169">
        <v>144620</v>
      </c>
      <c r="J38" s="80"/>
    </row>
    <row r="39" spans="2:10" s="47" customFormat="1" ht="15.75" customHeight="1">
      <c r="B39" s="112"/>
      <c r="C39" s="112"/>
      <c r="D39" s="112"/>
      <c r="E39" s="135" t="s">
        <v>173</v>
      </c>
      <c r="F39" s="172">
        <f>F37-F38</f>
        <v>803227</v>
      </c>
      <c r="G39" s="172">
        <f>G37-G38</f>
        <v>1301574</v>
      </c>
      <c r="J39" s="80"/>
    </row>
    <row r="40" spans="2:10" s="47" customFormat="1" ht="15.75" customHeight="1">
      <c r="B40" s="112"/>
      <c r="C40" s="112"/>
      <c r="D40" s="112"/>
      <c r="E40" s="113"/>
      <c r="F40" s="115"/>
      <c r="G40" s="115"/>
      <c r="J40" s="80"/>
    </row>
    <row r="41" spans="2:10" s="47" customFormat="1" ht="15.75" customHeight="1">
      <c r="B41" s="90"/>
      <c r="C41" s="90"/>
      <c r="D41" s="90"/>
      <c r="E41" s="90"/>
      <c r="F41" s="92"/>
      <c r="G41" s="92"/>
      <c r="J41" s="80"/>
    </row>
    <row r="42" spans="2:7" ht="12.75">
      <c r="B42" s="93"/>
      <c r="C42" s="93"/>
      <c r="D42" s="93"/>
      <c r="E42" s="24"/>
      <c r="F42" s="94"/>
      <c r="G42" s="94"/>
    </row>
  </sheetData>
  <sheetProtection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0">
      <selection activeCell="I31" sqref="I31"/>
    </sheetView>
  </sheetViews>
  <sheetFormatPr defaultColWidth="9.140625" defaultRowHeight="12.75"/>
  <cols>
    <col min="1" max="1" width="13.28125" style="26" customWidth="1"/>
    <col min="2" max="2" width="3.7109375" style="48" customWidth="1"/>
    <col min="3" max="3" width="4.00390625" style="48" customWidth="1"/>
    <col min="4" max="4" width="48.00390625" style="48" customWidth="1"/>
    <col min="5" max="5" width="15.28125" style="49" customWidth="1"/>
    <col min="6" max="6" width="13.7109375" style="49" customWidth="1"/>
    <col min="7" max="7" width="1.421875" style="26" customWidth="1"/>
    <col min="8" max="16384" width="9.140625" style="26" customWidth="1"/>
  </cols>
  <sheetData>
    <row r="2" spans="2:6" s="47" customFormat="1" ht="15">
      <c r="B2" s="42"/>
      <c r="C2" s="42"/>
      <c r="D2" s="42"/>
      <c r="E2" s="194"/>
      <c r="F2" s="194"/>
    </row>
    <row r="3" spans="2:6" s="47" customFormat="1" ht="15">
      <c r="B3" s="42"/>
      <c r="C3" s="42"/>
      <c r="D3" s="42"/>
      <c r="E3" s="194"/>
      <c r="F3" s="193"/>
    </row>
    <row r="4" spans="2:6" s="47" customFormat="1" ht="8.25" customHeight="1">
      <c r="B4" s="42"/>
      <c r="C4" s="42"/>
      <c r="D4" s="42"/>
      <c r="E4" s="190"/>
      <c r="F4" s="191"/>
    </row>
    <row r="5" spans="2:6" s="47" customFormat="1" ht="18" customHeight="1">
      <c r="B5" s="368" t="s">
        <v>364</v>
      </c>
      <c r="C5" s="369"/>
      <c r="D5" s="369"/>
      <c r="E5" s="369"/>
      <c r="F5" s="369"/>
    </row>
    <row r="6" spans="4:6" ht="28.5" customHeight="1">
      <c r="D6" s="180" t="s">
        <v>340</v>
      </c>
      <c r="E6" s="167" t="s">
        <v>363</v>
      </c>
      <c r="F6" s="167" t="s">
        <v>362</v>
      </c>
    </row>
    <row r="7" spans="2:6" s="192" customFormat="1" ht="21" customHeight="1">
      <c r="B7" s="372" t="s">
        <v>2</v>
      </c>
      <c r="C7" s="382" t="s">
        <v>180</v>
      </c>
      <c r="D7" s="384"/>
      <c r="E7" s="181" t="s">
        <v>128</v>
      </c>
      <c r="F7" s="83" t="s">
        <v>128</v>
      </c>
    </row>
    <row r="8" spans="2:6" s="192" customFormat="1" ht="21" customHeight="1">
      <c r="B8" s="373"/>
      <c r="C8" s="385"/>
      <c r="D8" s="371"/>
      <c r="E8" s="85" t="s">
        <v>129</v>
      </c>
      <c r="F8" s="85" t="s">
        <v>133</v>
      </c>
    </row>
    <row r="9" spans="2:6" s="47" customFormat="1" ht="34.5" customHeight="1">
      <c r="B9" s="86"/>
      <c r="C9" s="409" t="s">
        <v>181</v>
      </c>
      <c r="D9" s="411"/>
      <c r="E9" s="182"/>
      <c r="F9" s="182"/>
    </row>
    <row r="10" spans="2:6" s="47" customFormat="1" ht="24.75" customHeight="1">
      <c r="B10" s="86">
        <v>1</v>
      </c>
      <c r="C10" s="183"/>
      <c r="D10" s="184" t="s">
        <v>182</v>
      </c>
      <c r="E10" s="115">
        <v>16611271</v>
      </c>
      <c r="F10" s="115">
        <v>18708533</v>
      </c>
    </row>
    <row r="11" spans="2:6" s="47" customFormat="1" ht="24.75" customHeight="1">
      <c r="B11" s="86">
        <v>2</v>
      </c>
      <c r="C11" s="183"/>
      <c r="D11" s="184" t="s">
        <v>183</v>
      </c>
      <c r="E11" s="115">
        <v>-17317575</v>
      </c>
      <c r="F11" s="115">
        <v>-18858265</v>
      </c>
    </row>
    <row r="12" spans="2:6" s="47" customFormat="1" ht="24.75" customHeight="1">
      <c r="B12" s="86">
        <v>3</v>
      </c>
      <c r="C12" s="183"/>
      <c r="D12" s="184" t="s">
        <v>184</v>
      </c>
      <c r="E12" s="115">
        <v>0</v>
      </c>
      <c r="F12" s="115">
        <v>0</v>
      </c>
    </row>
    <row r="13" spans="2:6" s="47" customFormat="1" ht="24.75" customHeight="1">
      <c r="B13" s="86">
        <v>4</v>
      </c>
      <c r="C13" s="183"/>
      <c r="D13" s="184" t="s">
        <v>75</v>
      </c>
      <c r="E13" s="115">
        <v>0</v>
      </c>
      <c r="F13" s="115">
        <v>0</v>
      </c>
    </row>
    <row r="14" spans="2:6" s="47" customFormat="1" ht="24.75" customHeight="1">
      <c r="B14" s="86">
        <v>5</v>
      </c>
      <c r="C14" s="183"/>
      <c r="D14" s="184" t="s">
        <v>76</v>
      </c>
      <c r="E14" s="115">
        <v>-36154</v>
      </c>
      <c r="F14" s="115"/>
    </row>
    <row r="15" spans="2:6" s="47" customFormat="1" ht="24.75" customHeight="1">
      <c r="B15" s="86"/>
      <c r="C15" s="185"/>
      <c r="D15" s="362" t="s">
        <v>185</v>
      </c>
      <c r="E15" s="346">
        <f>SUM(E10:E14)</f>
        <v>-742458</v>
      </c>
      <c r="F15" s="346">
        <f>F10+F11</f>
        <v>-149732</v>
      </c>
    </row>
    <row r="16" spans="2:6" s="47" customFormat="1" ht="34.5" customHeight="1">
      <c r="B16" s="86"/>
      <c r="C16" s="409" t="s">
        <v>77</v>
      </c>
      <c r="D16" s="411"/>
      <c r="E16" s="182">
        <v>0</v>
      </c>
      <c r="F16" s="182">
        <v>0</v>
      </c>
    </row>
    <row r="17" spans="2:6" s="47" customFormat="1" ht="24.75" customHeight="1">
      <c r="B17" s="86"/>
      <c r="C17" s="183"/>
      <c r="D17" s="184" t="s">
        <v>186</v>
      </c>
      <c r="E17" s="182">
        <v>0</v>
      </c>
      <c r="F17" s="182">
        <v>0</v>
      </c>
    </row>
    <row r="18" spans="2:6" s="47" customFormat="1" ht="24.75" customHeight="1">
      <c r="B18" s="86"/>
      <c r="C18" s="183"/>
      <c r="D18" s="184" t="s">
        <v>78</v>
      </c>
      <c r="E18" s="182">
        <v>0</v>
      </c>
      <c r="F18" s="182">
        <v>0</v>
      </c>
    </row>
    <row r="19" spans="2:6" s="47" customFormat="1" ht="24.75" customHeight="1">
      <c r="B19" s="86"/>
      <c r="C19" s="183"/>
      <c r="D19" s="184" t="s">
        <v>79</v>
      </c>
      <c r="E19" s="182">
        <v>0</v>
      </c>
      <c r="F19" s="182">
        <v>0</v>
      </c>
    </row>
    <row r="20" spans="2:6" s="47" customFormat="1" ht="24.75" customHeight="1">
      <c r="B20" s="86"/>
      <c r="C20" s="183"/>
      <c r="D20" s="184" t="s">
        <v>80</v>
      </c>
      <c r="E20" s="182">
        <v>0</v>
      </c>
      <c r="F20" s="182">
        <v>0</v>
      </c>
    </row>
    <row r="21" spans="2:6" s="47" customFormat="1" ht="24.75" customHeight="1">
      <c r="B21" s="86"/>
      <c r="C21" s="183"/>
      <c r="D21" s="184" t="s">
        <v>81</v>
      </c>
      <c r="E21" s="182">
        <v>0</v>
      </c>
      <c r="F21" s="182">
        <v>0</v>
      </c>
    </row>
    <row r="22" spans="2:6" s="47" customFormat="1" ht="24.75" customHeight="1">
      <c r="B22" s="86"/>
      <c r="C22" s="183"/>
      <c r="D22" s="186" t="s">
        <v>82</v>
      </c>
      <c r="E22" s="182">
        <v>0</v>
      </c>
      <c r="F22" s="182">
        <v>0</v>
      </c>
    </row>
    <row r="23" spans="2:6" s="47" customFormat="1" ht="34.5" customHeight="1">
      <c r="B23" s="86"/>
      <c r="C23" s="409" t="s">
        <v>352</v>
      </c>
      <c r="D23" s="411"/>
      <c r="E23" s="182">
        <v>0</v>
      </c>
      <c r="F23" s="182">
        <v>0</v>
      </c>
    </row>
    <row r="24" spans="2:6" s="47" customFormat="1" ht="24.75" customHeight="1">
      <c r="B24" s="86"/>
      <c r="C24" s="183"/>
      <c r="D24" s="184" t="s">
        <v>88</v>
      </c>
      <c r="E24" s="182">
        <v>0</v>
      </c>
      <c r="F24" s="182">
        <v>0</v>
      </c>
    </row>
    <row r="25" spans="2:6" s="47" customFormat="1" ht="24.75" customHeight="1">
      <c r="B25" s="86"/>
      <c r="C25" s="183"/>
      <c r="D25" s="184" t="s">
        <v>83</v>
      </c>
      <c r="E25" s="182">
        <v>0</v>
      </c>
      <c r="F25" s="182">
        <v>0</v>
      </c>
    </row>
    <row r="26" spans="2:6" s="47" customFormat="1" ht="24.75" customHeight="1">
      <c r="B26" s="86"/>
      <c r="C26" s="183"/>
      <c r="D26" s="184" t="s">
        <v>187</v>
      </c>
      <c r="E26" s="182">
        <v>0</v>
      </c>
      <c r="F26" s="182">
        <v>0</v>
      </c>
    </row>
    <row r="27" spans="2:6" s="47" customFormat="1" ht="24.75" customHeight="1">
      <c r="B27" s="86"/>
      <c r="C27" s="183"/>
      <c r="D27" s="184" t="s">
        <v>84</v>
      </c>
      <c r="E27" s="115">
        <v>-50157</v>
      </c>
      <c r="F27" s="115">
        <v>0</v>
      </c>
    </row>
    <row r="28" spans="2:6" s="47" customFormat="1" ht="24.75" customHeight="1">
      <c r="B28" s="86"/>
      <c r="C28" s="187"/>
      <c r="D28" s="188" t="s">
        <v>188</v>
      </c>
      <c r="E28" s="115">
        <v>0</v>
      </c>
      <c r="F28" s="115">
        <v>0</v>
      </c>
    </row>
    <row r="29" spans="2:6" s="47" customFormat="1" ht="34.5" customHeight="1">
      <c r="B29" s="86"/>
      <c r="C29" s="409" t="s">
        <v>85</v>
      </c>
      <c r="D29" s="411"/>
      <c r="E29" s="115">
        <f>SUM(E15:E28)</f>
        <v>-792615</v>
      </c>
      <c r="F29" s="115">
        <v>-149732</v>
      </c>
    </row>
    <row r="30" spans="2:6" s="47" customFormat="1" ht="34.5" customHeight="1">
      <c r="B30" s="86"/>
      <c r="C30" s="409" t="s">
        <v>86</v>
      </c>
      <c r="D30" s="411"/>
      <c r="E30" s="115">
        <v>1045115</v>
      </c>
      <c r="F30" s="115">
        <v>1194847</v>
      </c>
    </row>
    <row r="31" spans="2:6" s="47" customFormat="1" ht="34.5" customHeight="1">
      <c r="B31" s="189"/>
      <c r="C31" s="414" t="s">
        <v>87</v>
      </c>
      <c r="D31" s="415"/>
      <c r="E31" s="346">
        <f>SUM(E29:E30)</f>
        <v>252500</v>
      </c>
      <c r="F31" s="346">
        <v>1045115</v>
      </c>
    </row>
    <row r="32" spans="2:6" s="47" customFormat="1" ht="15.75" customHeight="1">
      <c r="B32" s="90"/>
      <c r="C32" s="90"/>
      <c r="D32" s="90"/>
      <c r="E32" s="92"/>
      <c r="F32" s="92"/>
    </row>
    <row r="33" spans="2:6" s="47" customFormat="1" ht="15.75" customHeight="1">
      <c r="B33" s="90"/>
      <c r="C33" s="90"/>
      <c r="D33" s="90"/>
      <c r="E33" s="92"/>
      <c r="F33" s="92"/>
    </row>
    <row r="34" spans="2:6" s="47" customFormat="1" ht="15.75" customHeight="1">
      <c r="B34" s="90"/>
      <c r="C34" s="90"/>
      <c r="D34" s="90"/>
      <c r="E34" s="92"/>
      <c r="F34" s="92"/>
    </row>
    <row r="35" spans="2:6" s="47" customFormat="1" ht="15.75" customHeight="1">
      <c r="B35" s="90"/>
      <c r="C35" s="90"/>
      <c r="D35" s="90"/>
      <c r="E35" s="92"/>
      <c r="F35" s="92"/>
    </row>
    <row r="36" spans="2:6" s="47" customFormat="1" ht="15.75" customHeight="1">
      <c r="B36" s="90"/>
      <c r="C36" s="90"/>
      <c r="D36" s="90"/>
      <c r="E36" s="92"/>
      <c r="F36" s="92"/>
    </row>
    <row r="37" spans="2:6" s="47" customFormat="1" ht="15.75" customHeight="1">
      <c r="B37" s="90"/>
      <c r="C37" s="90"/>
      <c r="D37" s="90"/>
      <c r="E37" s="92"/>
      <c r="F37" s="92"/>
    </row>
    <row r="38" spans="2:6" ht="12.75">
      <c r="B38" s="93"/>
      <c r="C38" s="93"/>
      <c r="D38" s="93"/>
      <c r="E38" s="94"/>
      <c r="F38" s="94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.28125" style="22" customWidth="1"/>
    <col min="2" max="2" width="35.28125" style="22" customWidth="1"/>
    <col min="3" max="3" width="17.8515625" style="22" customWidth="1"/>
    <col min="4" max="4" width="11.28125" style="22" customWidth="1"/>
    <col min="5" max="5" width="10.7109375" style="22" customWidth="1"/>
    <col min="6" max="6" width="11.28125" style="22" customWidth="1"/>
    <col min="7" max="7" width="10.7109375" style="22" customWidth="1"/>
    <col min="8" max="8" width="10.140625" style="22" customWidth="1"/>
    <col min="9" max="9" width="9.7109375" style="22" customWidth="1"/>
    <col min="10" max="10" width="10.421875" style="22" customWidth="1"/>
    <col min="11" max="16384" width="9.140625" style="22" customWidth="1"/>
  </cols>
  <sheetData>
    <row r="2" ht="15">
      <c r="B2" s="361" t="s">
        <v>337</v>
      </c>
    </row>
    <row r="3" spans="2:6" ht="15">
      <c r="B3" s="360" t="s">
        <v>169</v>
      </c>
      <c r="C3" s="359" t="s">
        <v>377</v>
      </c>
      <c r="D3" s="360"/>
      <c r="E3" s="360"/>
      <c r="F3" s="360"/>
    </row>
    <row r="4" ht="6.75" customHeight="1"/>
    <row r="5" spans="1:10" ht="13.5" customHeight="1">
      <c r="A5" s="418" t="s">
        <v>2</v>
      </c>
      <c r="B5" s="416" t="s">
        <v>148</v>
      </c>
      <c r="C5" s="123"/>
      <c r="D5" s="123"/>
      <c r="E5" s="123"/>
      <c r="F5" s="123"/>
      <c r="G5" s="123"/>
      <c r="H5" s="124" t="s">
        <v>149</v>
      </c>
      <c r="I5" s="124" t="s">
        <v>149</v>
      </c>
      <c r="J5" s="123" t="s">
        <v>150</v>
      </c>
    </row>
    <row r="6" spans="1:10" ht="13.5" customHeight="1">
      <c r="A6" s="419"/>
      <c r="B6" s="417"/>
      <c r="C6" s="125"/>
      <c r="D6" s="125"/>
      <c r="E6" s="125"/>
      <c r="F6" s="125"/>
      <c r="G6" s="125"/>
      <c r="H6" s="162" t="s">
        <v>365</v>
      </c>
      <c r="I6" s="126" t="s">
        <v>348</v>
      </c>
      <c r="J6" s="125" t="s">
        <v>151</v>
      </c>
    </row>
    <row r="7" spans="1:10" ht="12">
      <c r="A7" s="96">
        <v>1</v>
      </c>
      <c r="B7" s="102" t="s">
        <v>29</v>
      </c>
      <c r="C7" s="102"/>
      <c r="D7" s="127"/>
      <c r="E7" s="127"/>
      <c r="F7" s="127"/>
      <c r="G7" s="127"/>
      <c r="H7" s="128">
        <f>Aktivet!G11</f>
        <v>0</v>
      </c>
      <c r="I7" s="128">
        <f>Aktivet!H11</f>
        <v>0</v>
      </c>
      <c r="J7" s="128">
        <f>H7-I7</f>
        <v>0</v>
      </c>
    </row>
    <row r="8" spans="1:10" ht="12">
      <c r="A8" s="96">
        <v>2</v>
      </c>
      <c r="B8" s="102" t="s">
        <v>30</v>
      </c>
      <c r="C8" s="102"/>
      <c r="D8" s="127"/>
      <c r="E8" s="127"/>
      <c r="F8" s="127"/>
      <c r="G8" s="127"/>
      <c r="H8" s="128">
        <f>Aktivet!G12</f>
        <v>252500</v>
      </c>
      <c r="I8" s="128">
        <f>Aktivet!H12</f>
        <v>1045115</v>
      </c>
      <c r="J8" s="128">
        <f>H8-I8</f>
        <v>-792615</v>
      </c>
    </row>
    <row r="9" spans="1:10" s="98" customFormat="1" ht="27" customHeight="1">
      <c r="A9" s="97"/>
      <c r="B9" s="176" t="s">
        <v>152</v>
      </c>
      <c r="C9" s="176"/>
      <c r="D9" s="177"/>
      <c r="E9" s="177"/>
      <c r="F9" s="177"/>
      <c r="G9" s="177"/>
      <c r="H9" s="178">
        <f>SUM(H7:H8)</f>
        <v>252500</v>
      </c>
      <c r="I9" s="178">
        <f>SUM(I7:I8)</f>
        <v>1045115</v>
      </c>
      <c r="J9" s="178">
        <f>SUM(J7:J8)</f>
        <v>-792615</v>
      </c>
    </row>
    <row r="10" spans="4:10" ht="12">
      <c r="D10" s="99"/>
      <c r="E10" s="99"/>
      <c r="F10" s="99"/>
      <c r="G10" s="99"/>
      <c r="H10" s="99"/>
      <c r="I10" s="99"/>
      <c r="J10" s="99"/>
    </row>
    <row r="11" spans="1:10" s="98" customFormat="1" ht="13.5" customHeight="1">
      <c r="A11" s="100" t="s">
        <v>2</v>
      </c>
      <c r="B11" s="418" t="s">
        <v>148</v>
      </c>
      <c r="C11" s="416" t="s">
        <v>153</v>
      </c>
      <c r="D11" s="129" t="s">
        <v>149</v>
      </c>
      <c r="E11" s="129" t="s">
        <v>149</v>
      </c>
      <c r="F11" s="129" t="s">
        <v>154</v>
      </c>
      <c r="G11" s="129" t="s">
        <v>154</v>
      </c>
      <c r="H11" s="129" t="s">
        <v>155</v>
      </c>
      <c r="I11" s="129" t="s">
        <v>156</v>
      </c>
      <c r="J11" s="129" t="s">
        <v>150</v>
      </c>
    </row>
    <row r="12" spans="1:10" s="98" customFormat="1" ht="13.5" customHeight="1">
      <c r="A12" s="101"/>
      <c r="B12" s="419"/>
      <c r="C12" s="417"/>
      <c r="D12" s="162" t="s">
        <v>365</v>
      </c>
      <c r="E12" s="126" t="s">
        <v>348</v>
      </c>
      <c r="F12" s="130"/>
      <c r="G12" s="130"/>
      <c r="H12" s="131"/>
      <c r="I12" s="131"/>
      <c r="J12" s="131" t="s">
        <v>151</v>
      </c>
    </row>
    <row r="13" spans="1:10" s="98" customFormat="1" ht="13.5" customHeight="1">
      <c r="A13" s="96">
        <v>1</v>
      </c>
      <c r="B13" s="51" t="s">
        <v>136</v>
      </c>
      <c r="C13" s="132" t="s">
        <v>157</v>
      </c>
      <c r="D13" s="133">
        <v>0</v>
      </c>
      <c r="E13" s="133">
        <v>0</v>
      </c>
      <c r="F13" s="128">
        <v>0</v>
      </c>
      <c r="G13" s="128">
        <v>0</v>
      </c>
      <c r="H13" s="131"/>
      <c r="I13" s="131"/>
      <c r="J13" s="128">
        <f>H13-I13</f>
        <v>0</v>
      </c>
    </row>
    <row r="14" spans="1:10" s="98" customFormat="1" ht="13.5" customHeight="1">
      <c r="A14" s="96">
        <v>2</v>
      </c>
      <c r="B14" s="51" t="s">
        <v>11</v>
      </c>
      <c r="C14" s="132" t="s">
        <v>157</v>
      </c>
      <c r="D14" s="133">
        <f>Aktivet!G22</f>
        <v>6400</v>
      </c>
      <c r="E14" s="133">
        <f>Aktivet!H22</f>
        <v>83600</v>
      </c>
      <c r="F14" s="128">
        <f>D14-E14</f>
        <v>-77200</v>
      </c>
      <c r="G14" s="128">
        <f>E14-D14</f>
        <v>77200</v>
      </c>
      <c r="H14" s="131"/>
      <c r="I14" s="131"/>
      <c r="J14" s="128">
        <f>H14-I14</f>
        <v>0</v>
      </c>
    </row>
    <row r="15" spans="1:10" ht="12.75">
      <c r="A15" s="96">
        <v>3</v>
      </c>
      <c r="B15" s="51" t="s">
        <v>19</v>
      </c>
      <c r="C15" s="132" t="s">
        <v>157</v>
      </c>
      <c r="D15" s="134">
        <v>0</v>
      </c>
      <c r="E15" s="134">
        <v>0</v>
      </c>
      <c r="F15" s="128">
        <v>0</v>
      </c>
      <c r="G15" s="128">
        <v>0</v>
      </c>
      <c r="H15" s="128"/>
      <c r="I15" s="128"/>
      <c r="J15" s="128">
        <f aca="true" t="shared" si="0" ref="J15:J20">H15-I15</f>
        <v>0</v>
      </c>
    </row>
    <row r="16" spans="1:10" ht="12">
      <c r="A16" s="96">
        <v>4</v>
      </c>
      <c r="B16" s="102" t="s">
        <v>158</v>
      </c>
      <c r="C16" s="132" t="s">
        <v>159</v>
      </c>
      <c r="D16" s="134">
        <v>0</v>
      </c>
      <c r="E16" s="134">
        <v>0</v>
      </c>
      <c r="F16" s="128">
        <f aca="true" t="shared" si="1" ref="F16:F24">D16-E16</f>
        <v>0</v>
      </c>
      <c r="G16" s="128">
        <f aca="true" t="shared" si="2" ref="G16:G24">E16-D16</f>
        <v>0</v>
      </c>
      <c r="H16" s="128"/>
      <c r="I16" s="128"/>
      <c r="J16" s="128">
        <f t="shared" si="0"/>
        <v>0</v>
      </c>
    </row>
    <row r="17" spans="1:10" ht="12.75">
      <c r="A17" s="96">
        <v>5</v>
      </c>
      <c r="B17" s="51" t="s">
        <v>20</v>
      </c>
      <c r="C17" s="132" t="s">
        <v>157</v>
      </c>
      <c r="D17" s="134">
        <f>Aktivet!G42</f>
        <v>0</v>
      </c>
      <c r="E17" s="134">
        <f>Aktivet!H42</f>
        <v>0</v>
      </c>
      <c r="F17" s="128">
        <f t="shared" si="1"/>
        <v>0</v>
      </c>
      <c r="G17" s="128">
        <f t="shared" si="2"/>
        <v>0</v>
      </c>
      <c r="H17" s="128"/>
      <c r="I17" s="128"/>
      <c r="J17" s="128">
        <f t="shared" si="0"/>
        <v>0</v>
      </c>
    </row>
    <row r="18" spans="1:10" ht="12.75">
      <c r="A18" s="96">
        <v>6</v>
      </c>
      <c r="B18" s="51" t="s">
        <v>21</v>
      </c>
      <c r="C18" s="132" t="s">
        <v>157</v>
      </c>
      <c r="D18" s="134">
        <f>Aktivet!G43</f>
        <v>0</v>
      </c>
      <c r="E18" s="134">
        <f>Aktivet!H43</f>
        <v>0</v>
      </c>
      <c r="F18" s="128">
        <f t="shared" si="1"/>
        <v>0</v>
      </c>
      <c r="G18" s="128">
        <f t="shared" si="2"/>
        <v>0</v>
      </c>
      <c r="H18" s="128"/>
      <c r="I18" s="128"/>
      <c r="J18" s="128">
        <f t="shared" si="0"/>
        <v>0</v>
      </c>
    </row>
    <row r="19" spans="1:10" ht="12.75">
      <c r="A19" s="96">
        <v>7</v>
      </c>
      <c r="B19" s="51" t="s">
        <v>22</v>
      </c>
      <c r="C19" s="132" t="s">
        <v>157</v>
      </c>
      <c r="D19" s="134">
        <f>Aktivet!G44</f>
        <v>0</v>
      </c>
      <c r="E19" s="134">
        <f>Aktivet!H44</f>
        <v>0</v>
      </c>
      <c r="F19" s="128">
        <f t="shared" si="1"/>
        <v>0</v>
      </c>
      <c r="G19" s="128">
        <f t="shared" si="2"/>
        <v>0</v>
      </c>
      <c r="H19" s="128"/>
      <c r="I19" s="128"/>
      <c r="J19" s="128">
        <f t="shared" si="0"/>
        <v>0</v>
      </c>
    </row>
    <row r="20" spans="1:10" ht="12.75">
      <c r="A20" s="96">
        <v>8</v>
      </c>
      <c r="B20" s="51" t="s">
        <v>23</v>
      </c>
      <c r="C20" s="132" t="s">
        <v>159</v>
      </c>
      <c r="D20" s="134">
        <f>Aktivet!G45</f>
        <v>0</v>
      </c>
      <c r="E20" s="134">
        <f>Aktivet!H45</f>
        <v>0</v>
      </c>
      <c r="F20" s="128">
        <f t="shared" si="1"/>
        <v>0</v>
      </c>
      <c r="G20" s="128">
        <f t="shared" si="2"/>
        <v>0</v>
      </c>
      <c r="H20" s="128"/>
      <c r="I20" s="128"/>
      <c r="J20" s="128">
        <f t="shared" si="0"/>
        <v>0</v>
      </c>
    </row>
    <row r="21" spans="1:10" ht="12.75">
      <c r="A21" s="96"/>
      <c r="B21" s="51"/>
      <c r="C21" s="132"/>
      <c r="D21" s="134"/>
      <c r="E21" s="134"/>
      <c r="F21" s="128">
        <f t="shared" si="1"/>
        <v>0</v>
      </c>
      <c r="G21" s="128">
        <f t="shared" si="2"/>
        <v>0</v>
      </c>
      <c r="H21" s="128"/>
      <c r="I21" s="128"/>
      <c r="J21" s="128">
        <f>H21-I21</f>
        <v>0</v>
      </c>
    </row>
    <row r="22" spans="1:10" ht="12.75">
      <c r="A22" s="96">
        <v>9</v>
      </c>
      <c r="B22" s="51" t="s">
        <v>161</v>
      </c>
      <c r="C22" s="132" t="s">
        <v>159</v>
      </c>
      <c r="D22" s="134">
        <v>370684</v>
      </c>
      <c r="E22" s="134">
        <v>234078</v>
      </c>
      <c r="F22" s="128">
        <f t="shared" si="1"/>
        <v>136606</v>
      </c>
      <c r="G22" s="128">
        <f t="shared" si="2"/>
        <v>-136606</v>
      </c>
      <c r="H22" s="128"/>
      <c r="I22" s="128"/>
      <c r="J22" s="128">
        <f>H22-I22</f>
        <v>0</v>
      </c>
    </row>
    <row r="23" spans="1:10" ht="12.75">
      <c r="A23" s="96">
        <v>10</v>
      </c>
      <c r="B23" s="51" t="s">
        <v>160</v>
      </c>
      <c r="C23" s="132" t="s">
        <v>159</v>
      </c>
      <c r="D23" s="134">
        <v>0</v>
      </c>
      <c r="E23" s="134">
        <v>0</v>
      </c>
      <c r="F23" s="128">
        <f t="shared" si="1"/>
        <v>0</v>
      </c>
      <c r="G23" s="128">
        <f t="shared" si="2"/>
        <v>0</v>
      </c>
      <c r="H23" s="128"/>
      <c r="I23" s="128"/>
      <c r="J23" s="128">
        <f>H23-I23</f>
        <v>0</v>
      </c>
    </row>
    <row r="24" spans="1:10" ht="12.75">
      <c r="A24" s="96">
        <v>11</v>
      </c>
      <c r="B24" s="51" t="s">
        <v>162</v>
      </c>
      <c r="C24" s="132" t="s">
        <v>159</v>
      </c>
      <c r="D24" s="134">
        <f>Pasivet!G35</f>
        <v>3161494</v>
      </c>
      <c r="E24" s="134">
        <f>Pasivet!H35</f>
        <v>2859841</v>
      </c>
      <c r="F24" s="128">
        <f t="shared" si="1"/>
        <v>301653</v>
      </c>
      <c r="G24" s="128">
        <f t="shared" si="2"/>
        <v>-301653</v>
      </c>
      <c r="H24" s="128"/>
      <c r="I24" s="128"/>
      <c r="J24" s="128">
        <f>H24-I24</f>
        <v>0</v>
      </c>
    </row>
    <row r="25" spans="1:10" s="98" customFormat="1" ht="27" customHeight="1">
      <c r="A25" s="97"/>
      <c r="B25" s="173" t="s">
        <v>164</v>
      </c>
      <c r="C25" s="174"/>
      <c r="D25" s="175">
        <f>SUM(D13:D24)</f>
        <v>3538578</v>
      </c>
      <c r="E25" s="175">
        <f aca="true" t="shared" si="3" ref="E25:J25">SUM(E13:E24)</f>
        <v>3177519</v>
      </c>
      <c r="F25" s="175">
        <f t="shared" si="3"/>
        <v>361059</v>
      </c>
      <c r="G25" s="175">
        <f t="shared" si="3"/>
        <v>-361059</v>
      </c>
      <c r="H25" s="175">
        <f t="shared" si="3"/>
        <v>0</v>
      </c>
      <c r="I25" s="175">
        <f t="shared" si="3"/>
        <v>0</v>
      </c>
      <c r="J25" s="175">
        <f t="shared" si="3"/>
        <v>0</v>
      </c>
    </row>
    <row r="26" spans="3:10" ht="12">
      <c r="C26" s="136"/>
      <c r="D26" s="136"/>
      <c r="E26" s="136"/>
      <c r="F26" s="136"/>
      <c r="G26" s="136"/>
      <c r="H26" s="136"/>
      <c r="I26" s="136"/>
      <c r="J26" s="136"/>
    </row>
    <row r="27" spans="3:10" ht="12">
      <c r="C27" s="136"/>
      <c r="D27" s="136"/>
      <c r="E27" s="136"/>
      <c r="F27" s="136"/>
      <c r="G27" s="136"/>
      <c r="H27" s="136"/>
      <c r="I27" s="136"/>
      <c r="J27" s="137"/>
    </row>
    <row r="29" ht="12">
      <c r="B29" s="179"/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E21" sqref="E2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140625" style="0" customWidth="1"/>
    <col min="4" max="4" width="12.140625" style="0" customWidth="1"/>
    <col min="5" max="5" width="12.7109375" style="0" customWidth="1"/>
    <col min="6" max="6" width="16.00390625" style="0" customWidth="1"/>
    <col min="7" max="7" width="17.57421875" style="0" customWidth="1"/>
    <col min="8" max="8" width="12.140625" style="0" customWidth="1"/>
    <col min="9" max="9" width="2.7109375" style="0" customWidth="1"/>
  </cols>
  <sheetData>
    <row r="2" ht="15">
      <c r="B2" s="195"/>
    </row>
    <row r="3" ht="6.75" customHeight="1"/>
    <row r="4" spans="1:8" ht="25.5" customHeight="1">
      <c r="A4" s="420" t="s">
        <v>366</v>
      </c>
      <c r="B4" s="420"/>
      <c r="C4" s="420"/>
      <c r="D4" s="420"/>
      <c r="E4" s="420"/>
      <c r="F4" s="420"/>
      <c r="G4" s="420"/>
      <c r="H4" s="420"/>
    </row>
    <row r="5" ht="6.75" customHeight="1"/>
    <row r="6" spans="2:7" ht="12.75" customHeight="1">
      <c r="B6" s="210" t="s">
        <v>342</v>
      </c>
      <c r="G6" s="1"/>
    </row>
    <row r="7" ht="6.75" customHeight="1" thickBot="1"/>
    <row r="8" spans="1:8" s="2" customFormat="1" ht="24.75" customHeight="1" thickTop="1">
      <c r="A8" s="421"/>
      <c r="B8" s="422" t="s">
        <v>195</v>
      </c>
      <c r="C8" s="208" t="s">
        <v>42</v>
      </c>
      <c r="D8" s="208" t="s">
        <v>43</v>
      </c>
      <c r="E8" s="209" t="s">
        <v>70</v>
      </c>
      <c r="F8" s="364" t="s">
        <v>69</v>
      </c>
      <c r="G8" s="365" t="s">
        <v>71</v>
      </c>
      <c r="H8" s="207" t="s">
        <v>65</v>
      </c>
    </row>
    <row r="9" spans="1:8" s="7" customFormat="1" ht="30" customHeight="1">
      <c r="A9" s="13" t="s">
        <v>3</v>
      </c>
      <c r="B9" s="14" t="s">
        <v>351</v>
      </c>
      <c r="C9" s="346">
        <v>1500000</v>
      </c>
      <c r="D9" s="346">
        <v>0</v>
      </c>
      <c r="E9" s="346">
        <v>0</v>
      </c>
      <c r="F9" s="346">
        <v>58267</v>
      </c>
      <c r="G9" s="346">
        <v>1301574</v>
      </c>
      <c r="H9" s="346">
        <f>SUM(C9:G9)</f>
        <v>2859841</v>
      </c>
    </row>
    <row r="10" spans="1:8" s="7" customFormat="1" ht="19.5" customHeight="1">
      <c r="A10" s="3" t="s">
        <v>143</v>
      </c>
      <c r="B10" s="4" t="s">
        <v>66</v>
      </c>
      <c r="C10" s="5"/>
      <c r="D10" s="5"/>
      <c r="E10" s="5"/>
      <c r="F10" s="5"/>
      <c r="G10" s="5"/>
      <c r="H10" s="6"/>
    </row>
    <row r="11" spans="1:8" s="7" customFormat="1" ht="19.5" customHeight="1">
      <c r="A11" s="13" t="s">
        <v>144</v>
      </c>
      <c r="B11" s="14" t="s">
        <v>64</v>
      </c>
      <c r="C11" s="5"/>
      <c r="D11" s="5"/>
      <c r="E11" s="5"/>
      <c r="F11" s="115"/>
      <c r="G11" s="206"/>
      <c r="H11" s="205"/>
    </row>
    <row r="12" spans="1:8" s="7" customFormat="1" ht="19.5" customHeight="1">
      <c r="A12" s="11">
        <v>1</v>
      </c>
      <c r="B12" s="8" t="s">
        <v>68</v>
      </c>
      <c r="C12" s="9"/>
      <c r="D12" s="9"/>
      <c r="E12" s="9"/>
      <c r="F12" s="9"/>
      <c r="G12" s="204"/>
      <c r="H12" s="203"/>
    </row>
    <row r="13" spans="1:8" s="7" customFormat="1" ht="19.5" customHeight="1">
      <c r="A13" s="11">
        <v>2</v>
      </c>
      <c r="B13" s="8" t="s">
        <v>67</v>
      </c>
      <c r="C13" s="9"/>
      <c r="D13" s="9"/>
      <c r="E13" s="9"/>
      <c r="F13" s="9"/>
      <c r="G13" s="204"/>
      <c r="H13" s="203"/>
    </row>
    <row r="14" spans="1:8" s="7" customFormat="1" ht="19.5" customHeight="1">
      <c r="A14" s="11">
        <v>3</v>
      </c>
      <c r="B14" s="8" t="s">
        <v>72</v>
      </c>
      <c r="C14" s="204"/>
      <c r="D14" s="9"/>
      <c r="E14" s="9"/>
      <c r="F14" s="204"/>
      <c r="G14" s="9"/>
      <c r="H14" s="203"/>
    </row>
    <row r="15" spans="1:8" s="7" customFormat="1" ht="19.5" customHeight="1">
      <c r="A15" s="11">
        <v>4</v>
      </c>
      <c r="B15" s="8" t="s">
        <v>73</v>
      </c>
      <c r="C15" s="9"/>
      <c r="D15" s="9"/>
      <c r="E15" s="9"/>
      <c r="F15" s="9"/>
      <c r="G15" s="9"/>
      <c r="H15" s="10"/>
    </row>
    <row r="16" spans="1:8" s="7" customFormat="1" ht="30" customHeight="1">
      <c r="A16" s="202" t="s">
        <v>4</v>
      </c>
      <c r="B16" s="345" t="s">
        <v>368</v>
      </c>
      <c r="C16" s="346">
        <v>1500000</v>
      </c>
      <c r="D16" s="346">
        <v>0</v>
      </c>
      <c r="E16" s="346">
        <v>0</v>
      </c>
      <c r="F16" s="346">
        <v>858267</v>
      </c>
      <c r="G16" s="172">
        <v>803227</v>
      </c>
      <c r="H16" s="346">
        <f>C16+F16+G16</f>
        <v>3161494</v>
      </c>
    </row>
    <row r="17" spans="1:8" s="7" customFormat="1" ht="19.5" customHeight="1">
      <c r="A17" s="201"/>
      <c r="B17" s="200"/>
      <c r="C17" s="196"/>
      <c r="D17" s="196"/>
      <c r="E17" s="196"/>
      <c r="F17" s="196"/>
      <c r="G17" s="197"/>
      <c r="H17" s="196"/>
    </row>
    <row r="18" spans="1:8" s="7" customFormat="1" ht="19.5" customHeight="1">
      <c r="A18" s="201"/>
      <c r="B18" s="200"/>
      <c r="C18" s="196"/>
      <c r="D18" s="196"/>
      <c r="E18" s="196"/>
      <c r="F18" s="196"/>
      <c r="G18" s="197"/>
      <c r="H18" s="196"/>
    </row>
    <row r="19" spans="1:8" s="7" customFormat="1" ht="19.5" customHeight="1">
      <c r="A19" s="201"/>
      <c r="B19" s="200"/>
      <c r="C19" s="196"/>
      <c r="D19" s="196"/>
      <c r="E19" s="196"/>
      <c r="F19" s="196"/>
      <c r="G19" s="196"/>
      <c r="H19" s="196"/>
    </row>
    <row r="20" spans="1:8" s="7" customFormat="1" ht="19.5" customHeight="1">
      <c r="A20" s="201"/>
      <c r="B20" s="200"/>
      <c r="C20" s="196"/>
      <c r="D20" s="196"/>
      <c r="E20" s="196"/>
      <c r="F20" s="196"/>
      <c r="G20" s="196"/>
      <c r="H20" s="196"/>
    </row>
    <row r="21" spans="1:8" s="7" customFormat="1" ht="30" customHeight="1">
      <c r="A21" s="199"/>
      <c r="B21" s="198"/>
      <c r="C21" s="197"/>
      <c r="D21" s="196"/>
      <c r="E21" s="196"/>
      <c r="F21" s="197"/>
      <c r="G21" s="197"/>
      <c r="H21" s="196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M35"/>
  <sheetViews>
    <sheetView zoomScalePageLayoutView="0" workbookViewId="0" topLeftCell="A7">
      <selection activeCell="L13" sqref="L13"/>
    </sheetView>
  </sheetViews>
  <sheetFormatPr defaultColWidth="9.140625" defaultRowHeight="12.75"/>
  <cols>
    <col min="1" max="1" width="3.57421875" style="211" customWidth="1"/>
    <col min="2" max="2" width="20.28125" style="211" customWidth="1"/>
    <col min="3" max="3" width="6.8515625" style="211" customWidth="1"/>
    <col min="4" max="7" width="9.140625" style="211" customWidth="1"/>
    <col min="8" max="8" width="10.421875" style="211" customWidth="1"/>
    <col min="9" max="9" width="9.8515625" style="211" customWidth="1"/>
    <col min="10" max="10" width="10.7109375" style="211" customWidth="1"/>
    <col min="11" max="11" width="10.00390625" style="211" customWidth="1"/>
    <col min="12" max="12" width="10.7109375" style="211" customWidth="1"/>
    <col min="13" max="13" width="12.7109375" style="212" customWidth="1"/>
    <col min="14" max="14" width="6.28125" style="211" customWidth="1"/>
    <col min="15" max="15" width="19.8515625" style="211" customWidth="1"/>
    <col min="16" max="16" width="6.57421875" style="211" customWidth="1"/>
    <col min="17" max="17" width="10.00390625" style="211" customWidth="1"/>
    <col min="18" max="19" width="9.140625" style="211" customWidth="1"/>
    <col min="20" max="20" width="10.57421875" style="211" customWidth="1"/>
    <col min="21" max="23" width="10.8515625" style="211" customWidth="1"/>
    <col min="24" max="24" width="11.28125" style="211" customWidth="1"/>
    <col min="25" max="25" width="10.421875" style="211" customWidth="1"/>
    <col min="26" max="26" width="9.140625" style="211" customWidth="1"/>
    <col min="27" max="27" width="7.28125" style="211" customWidth="1"/>
    <col min="28" max="28" width="19.00390625" style="211" customWidth="1"/>
    <col min="29" max="33" width="9.140625" style="211" customWidth="1"/>
    <col min="34" max="34" width="10.421875" style="211" customWidth="1"/>
    <col min="35" max="35" width="10.7109375" style="211" customWidth="1"/>
    <col min="36" max="36" width="10.421875" style="211" customWidth="1"/>
    <col min="37" max="37" width="11.140625" style="211" customWidth="1"/>
    <col min="38" max="38" width="13.7109375" style="211" customWidth="1"/>
    <col min="39" max="16384" width="9.140625" style="211" customWidth="1"/>
  </cols>
  <sheetData>
    <row r="4" spans="2:6" ht="18">
      <c r="B4" s="236" t="s">
        <v>341</v>
      </c>
      <c r="C4" s="235"/>
      <c r="F4" s="234" t="s">
        <v>354</v>
      </c>
    </row>
    <row r="5" spans="2:10" ht="12.75">
      <c r="B5" s="214" t="s">
        <v>345</v>
      </c>
      <c r="C5" s="214"/>
      <c r="D5" s="214"/>
      <c r="F5" s="214" t="s">
        <v>353</v>
      </c>
      <c r="G5" s="214"/>
      <c r="H5" s="214"/>
      <c r="I5" s="214"/>
      <c r="J5" s="214"/>
    </row>
    <row r="6" spans="1:13" s="225" customFormat="1" ht="15" customHeight="1">
      <c r="A6" s="423" t="s">
        <v>2</v>
      </c>
      <c r="B6" s="425" t="s">
        <v>148</v>
      </c>
      <c r="C6" s="423" t="s">
        <v>211</v>
      </c>
      <c r="D6" s="233" t="s">
        <v>208</v>
      </c>
      <c r="E6" s="423" t="s">
        <v>210</v>
      </c>
      <c r="F6" s="423" t="s">
        <v>209</v>
      </c>
      <c r="G6" s="233" t="s">
        <v>208</v>
      </c>
      <c r="H6" s="233" t="s">
        <v>158</v>
      </c>
      <c r="I6" s="233" t="s">
        <v>206</v>
      </c>
      <c r="J6" s="233" t="s">
        <v>207</v>
      </c>
      <c r="K6" s="233" t="s">
        <v>206</v>
      </c>
      <c r="L6" s="232" t="s">
        <v>158</v>
      </c>
      <c r="M6" s="231" t="s">
        <v>205</v>
      </c>
    </row>
    <row r="7" spans="1:13" s="225" customFormat="1" ht="15" customHeight="1">
      <c r="A7" s="424"/>
      <c r="B7" s="426"/>
      <c r="C7" s="424"/>
      <c r="D7" s="230">
        <v>0.04248842592592592</v>
      </c>
      <c r="E7" s="424"/>
      <c r="F7" s="424"/>
      <c r="G7" s="228" t="s">
        <v>365</v>
      </c>
      <c r="H7" s="230">
        <v>0.04248842592592592</v>
      </c>
      <c r="I7" s="230">
        <v>0.04248842592592592</v>
      </c>
      <c r="J7" s="229" t="s">
        <v>367</v>
      </c>
      <c r="K7" s="228" t="s">
        <v>365</v>
      </c>
      <c r="L7" s="227" t="s">
        <v>365</v>
      </c>
      <c r="M7" s="226" t="s">
        <v>204</v>
      </c>
    </row>
    <row r="8" spans="1:13" ht="12.75">
      <c r="A8" s="223">
        <v>1</v>
      </c>
      <c r="B8" s="224"/>
      <c r="C8" s="223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13" ht="12.75">
      <c r="A9" s="223">
        <v>2</v>
      </c>
      <c r="B9" s="224"/>
      <c r="C9" s="223"/>
      <c r="D9" s="222"/>
      <c r="E9" s="222"/>
      <c r="F9" s="222"/>
      <c r="G9" s="222"/>
      <c r="H9" s="222"/>
      <c r="I9" s="222"/>
      <c r="J9" s="222"/>
      <c r="K9" s="221"/>
      <c r="L9" s="221"/>
      <c r="M9" s="221"/>
    </row>
    <row r="10" spans="1:13" ht="12.75">
      <c r="A10" s="223">
        <v>3</v>
      </c>
      <c r="B10" s="224"/>
      <c r="C10" s="223"/>
      <c r="D10" s="222"/>
      <c r="E10" s="222"/>
      <c r="F10" s="222"/>
      <c r="G10" s="222"/>
      <c r="H10" s="222"/>
      <c r="I10" s="222"/>
      <c r="J10" s="222"/>
      <c r="K10" s="221"/>
      <c r="L10" s="221"/>
      <c r="M10" s="221"/>
    </row>
    <row r="11" spans="1:13" ht="12.75">
      <c r="A11" s="223">
        <v>4</v>
      </c>
      <c r="B11" s="224"/>
      <c r="C11" s="223"/>
      <c r="D11" s="222"/>
      <c r="E11" s="222"/>
      <c r="F11" s="222"/>
      <c r="G11" s="222"/>
      <c r="H11" s="222"/>
      <c r="I11" s="222"/>
      <c r="J11" s="222"/>
      <c r="K11" s="221"/>
      <c r="L11" s="221"/>
      <c r="M11" s="221"/>
    </row>
    <row r="12" spans="1:13" ht="12.75">
      <c r="A12" s="223">
        <v>5</v>
      </c>
      <c r="B12" s="224"/>
      <c r="C12" s="223"/>
      <c r="D12" s="222"/>
      <c r="E12" s="222"/>
      <c r="F12" s="222"/>
      <c r="G12" s="222"/>
      <c r="H12" s="222"/>
      <c r="I12" s="222"/>
      <c r="J12" s="222"/>
      <c r="K12" s="221"/>
      <c r="L12" s="221"/>
      <c r="M12" s="221"/>
    </row>
    <row r="13" spans="1:13" ht="12.75">
      <c r="A13" s="223">
        <v>6</v>
      </c>
      <c r="B13" s="224"/>
      <c r="C13" s="223"/>
      <c r="D13" s="222"/>
      <c r="E13" s="222"/>
      <c r="F13" s="222"/>
      <c r="G13" s="222"/>
      <c r="H13" s="222"/>
      <c r="I13" s="222"/>
      <c r="J13" s="222"/>
      <c r="K13" s="221"/>
      <c r="L13" s="221"/>
      <c r="M13" s="221"/>
    </row>
    <row r="14" spans="1:13" ht="12.75">
      <c r="A14" s="223">
        <v>7</v>
      </c>
      <c r="B14" s="224"/>
      <c r="C14" s="223"/>
      <c r="D14" s="222"/>
      <c r="E14" s="222"/>
      <c r="F14" s="222"/>
      <c r="G14" s="222"/>
      <c r="H14" s="222"/>
      <c r="I14" s="222"/>
      <c r="J14" s="222"/>
      <c r="K14" s="221"/>
      <c r="L14" s="221"/>
      <c r="M14" s="221"/>
    </row>
    <row r="15" spans="1:13" ht="12.75">
      <c r="A15" s="223">
        <v>8</v>
      </c>
      <c r="B15" s="224"/>
      <c r="C15" s="223"/>
      <c r="D15" s="222"/>
      <c r="E15" s="222"/>
      <c r="F15" s="222"/>
      <c r="G15" s="222"/>
      <c r="H15" s="222"/>
      <c r="I15" s="222"/>
      <c r="J15" s="222"/>
      <c r="K15" s="221"/>
      <c r="L15" s="221"/>
      <c r="M15" s="221"/>
    </row>
    <row r="16" spans="1:13" ht="12.75">
      <c r="A16" s="223">
        <v>9</v>
      </c>
      <c r="B16" s="224"/>
      <c r="C16" s="223"/>
      <c r="D16" s="222"/>
      <c r="E16" s="222"/>
      <c r="F16" s="222"/>
      <c r="G16" s="222"/>
      <c r="H16" s="222"/>
      <c r="I16" s="222"/>
      <c r="J16" s="222"/>
      <c r="K16" s="221"/>
      <c r="L16" s="221"/>
      <c r="M16" s="221"/>
    </row>
    <row r="17" spans="1:13" ht="12.75">
      <c r="A17" s="223">
        <v>10</v>
      </c>
      <c r="B17" s="224"/>
      <c r="C17" s="223"/>
      <c r="D17" s="222"/>
      <c r="E17" s="222"/>
      <c r="F17" s="222"/>
      <c r="G17" s="222"/>
      <c r="H17" s="222"/>
      <c r="I17" s="222"/>
      <c r="J17" s="222"/>
      <c r="K17" s="221"/>
      <c r="L17" s="221"/>
      <c r="M17" s="221"/>
    </row>
    <row r="18" spans="1:13" s="213" customFormat="1" ht="24.75" customHeight="1">
      <c r="A18" s="219" t="s">
        <v>203</v>
      </c>
      <c r="B18" s="218" t="s">
        <v>202</v>
      </c>
      <c r="C18" s="217"/>
      <c r="D18" s="216">
        <f>SUM(D8:D16)</f>
        <v>0</v>
      </c>
      <c r="E18" s="216">
        <f>SUM(E16:E17)</f>
        <v>0</v>
      </c>
      <c r="F18" s="216">
        <f>SUM(F8:F16)</f>
        <v>0</v>
      </c>
      <c r="G18" s="216">
        <f>SUM(G8:G17)</f>
        <v>0</v>
      </c>
      <c r="H18" s="216">
        <f>SUM(H8:H16)</f>
        <v>0</v>
      </c>
      <c r="I18" s="216">
        <f>SUM(I8:I16)</f>
        <v>0</v>
      </c>
      <c r="J18" s="216">
        <f>SUM(J8:J17)</f>
        <v>0</v>
      </c>
      <c r="K18" s="220">
        <f>SUM(K8:K17)</f>
        <v>0</v>
      </c>
      <c r="L18" s="220">
        <f>SUM(L8:L17)</f>
        <v>0</v>
      </c>
      <c r="M18" s="220">
        <f>SUM(M8:M17)</f>
        <v>0</v>
      </c>
    </row>
    <row r="19" spans="1:13" ht="12.75">
      <c r="A19" s="223">
        <v>1</v>
      </c>
      <c r="B19" s="342" t="s">
        <v>338</v>
      </c>
      <c r="C19" s="223">
        <v>2</v>
      </c>
      <c r="D19" s="222">
        <v>2263886</v>
      </c>
      <c r="E19" s="222">
        <v>2042279</v>
      </c>
      <c r="F19" s="222">
        <v>0</v>
      </c>
      <c r="G19" s="222">
        <f>D19+E19-F19</f>
        <v>4306165</v>
      </c>
      <c r="H19" s="222">
        <v>459188</v>
      </c>
      <c r="I19" s="222">
        <v>2197498</v>
      </c>
      <c r="J19" s="222">
        <v>429015</v>
      </c>
      <c r="K19" s="221">
        <v>3417962</v>
      </c>
      <c r="L19" s="221">
        <v>888203</v>
      </c>
      <c r="M19" s="221">
        <v>0</v>
      </c>
    </row>
    <row r="20" spans="1:13" ht="12.75">
      <c r="A20" s="223">
        <v>2</v>
      </c>
      <c r="B20" s="224"/>
      <c r="C20" s="223"/>
      <c r="D20" s="222"/>
      <c r="E20" s="222">
        <v>0</v>
      </c>
      <c r="F20" s="222">
        <v>0</v>
      </c>
      <c r="G20" s="222"/>
      <c r="H20" s="222"/>
      <c r="I20" s="222"/>
      <c r="J20" s="222"/>
      <c r="K20" s="221"/>
      <c r="L20" s="221"/>
      <c r="M20" s="221"/>
    </row>
    <row r="21" spans="1:13" ht="12.75">
      <c r="A21" s="223">
        <v>3</v>
      </c>
      <c r="B21" s="224"/>
      <c r="C21" s="223"/>
      <c r="D21" s="222"/>
      <c r="E21" s="222">
        <v>0</v>
      </c>
      <c r="F21" s="222">
        <v>0</v>
      </c>
      <c r="G21" s="222"/>
      <c r="H21" s="222"/>
      <c r="I21" s="222"/>
      <c r="J21" s="222"/>
      <c r="K21" s="221"/>
      <c r="L21" s="221"/>
      <c r="M21" s="221"/>
    </row>
    <row r="22" spans="1:13" ht="12.75">
      <c r="A22" s="223">
        <v>4</v>
      </c>
      <c r="B22" s="224"/>
      <c r="C22" s="223"/>
      <c r="D22" s="222"/>
      <c r="E22" s="222">
        <v>0</v>
      </c>
      <c r="F22" s="222">
        <v>0</v>
      </c>
      <c r="G22" s="222"/>
      <c r="H22" s="222"/>
      <c r="I22" s="222"/>
      <c r="J22" s="222"/>
      <c r="K22" s="221"/>
      <c r="L22" s="221"/>
      <c r="M22" s="221"/>
    </row>
    <row r="23" spans="1:13" ht="12.75">
      <c r="A23" s="223">
        <v>5</v>
      </c>
      <c r="B23" s="224"/>
      <c r="C23" s="223"/>
      <c r="D23" s="222"/>
      <c r="E23" s="222">
        <v>0</v>
      </c>
      <c r="F23" s="222">
        <v>0</v>
      </c>
      <c r="G23" s="222"/>
      <c r="H23" s="222"/>
      <c r="I23" s="222"/>
      <c r="J23" s="222"/>
      <c r="K23" s="221"/>
      <c r="L23" s="221"/>
      <c r="M23" s="221"/>
    </row>
    <row r="24" spans="1:13" ht="12.75">
      <c r="A24" s="223">
        <v>6</v>
      </c>
      <c r="B24" s="224"/>
      <c r="C24" s="223"/>
      <c r="D24" s="222"/>
      <c r="E24" s="222">
        <v>0</v>
      </c>
      <c r="F24" s="222">
        <v>0</v>
      </c>
      <c r="G24" s="222"/>
      <c r="H24" s="222"/>
      <c r="I24" s="222"/>
      <c r="J24" s="222"/>
      <c r="K24" s="221"/>
      <c r="L24" s="221"/>
      <c r="M24" s="221"/>
    </row>
    <row r="25" spans="1:13" ht="12.75">
      <c r="A25" s="223"/>
      <c r="B25" s="224"/>
      <c r="C25" s="223"/>
      <c r="D25" s="222"/>
      <c r="E25" s="222"/>
      <c r="F25" s="222"/>
      <c r="G25" s="222"/>
      <c r="H25" s="222"/>
      <c r="I25" s="222"/>
      <c r="J25" s="222"/>
      <c r="K25" s="221"/>
      <c r="L25" s="221"/>
      <c r="M25" s="221"/>
    </row>
    <row r="26" spans="1:13" s="213" customFormat="1" ht="24.75" customHeight="1">
      <c r="A26" s="219" t="s">
        <v>201</v>
      </c>
      <c r="B26" s="218" t="s">
        <v>200</v>
      </c>
      <c r="C26" s="217"/>
      <c r="D26" s="216">
        <f aca="true" t="shared" si="0" ref="D26:M26">SUM(D19:D25)</f>
        <v>2263886</v>
      </c>
      <c r="E26" s="216">
        <f t="shared" si="0"/>
        <v>2042279</v>
      </c>
      <c r="F26" s="216">
        <f t="shared" si="0"/>
        <v>0</v>
      </c>
      <c r="G26" s="216">
        <f t="shared" si="0"/>
        <v>4306165</v>
      </c>
      <c r="H26" s="216">
        <f t="shared" si="0"/>
        <v>459188</v>
      </c>
      <c r="I26" s="216">
        <f t="shared" si="0"/>
        <v>2197498</v>
      </c>
      <c r="J26" s="216">
        <f t="shared" si="0"/>
        <v>429015</v>
      </c>
      <c r="K26" s="220">
        <f t="shared" si="0"/>
        <v>3417962</v>
      </c>
      <c r="L26" s="220">
        <f t="shared" si="0"/>
        <v>888203</v>
      </c>
      <c r="M26" s="220">
        <f t="shared" si="0"/>
        <v>0</v>
      </c>
    </row>
    <row r="27" spans="1:13" s="213" customFormat="1" ht="31.5" customHeight="1">
      <c r="A27" s="219"/>
      <c r="B27" s="218" t="s">
        <v>199</v>
      </c>
      <c r="C27" s="217"/>
      <c r="D27" s="216">
        <f aca="true" t="shared" si="1" ref="D27:M27">D18+D26</f>
        <v>2263886</v>
      </c>
      <c r="E27" s="216">
        <f t="shared" si="1"/>
        <v>2042279</v>
      </c>
      <c r="F27" s="216">
        <f t="shared" si="1"/>
        <v>0</v>
      </c>
      <c r="G27" s="216">
        <f t="shared" si="1"/>
        <v>4306165</v>
      </c>
      <c r="H27" s="216">
        <f t="shared" si="1"/>
        <v>459188</v>
      </c>
      <c r="I27" s="216">
        <f t="shared" si="1"/>
        <v>2197498</v>
      </c>
      <c r="J27" s="216">
        <f t="shared" si="1"/>
        <v>429015</v>
      </c>
      <c r="K27" s="216">
        <f t="shared" si="1"/>
        <v>3417962</v>
      </c>
      <c r="L27" s="216">
        <f t="shared" si="1"/>
        <v>888203</v>
      </c>
      <c r="M27" s="216">
        <f t="shared" si="1"/>
        <v>0</v>
      </c>
    </row>
    <row r="29" ht="15">
      <c r="K29" s="215" t="s">
        <v>198</v>
      </c>
    </row>
    <row r="30" ht="15">
      <c r="K30" s="215"/>
    </row>
    <row r="31" spans="10:12" ht="12.75">
      <c r="J31" s="214" t="s">
        <v>339</v>
      </c>
      <c r="K31" s="214"/>
      <c r="L31" s="214"/>
    </row>
    <row r="35" ht="12.75">
      <c r="H35" s="213"/>
    </row>
  </sheetData>
  <sheetProtection/>
  <mergeCells count="5">
    <mergeCell ref="F6:F7"/>
    <mergeCell ref="A6:A7"/>
    <mergeCell ref="B6:B7"/>
    <mergeCell ref="C6:C7"/>
    <mergeCell ref="E6:E7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40">
      <selection activeCell="C66" sqref="C66:C67"/>
    </sheetView>
  </sheetViews>
  <sheetFormatPr defaultColWidth="4.7109375" defaultRowHeight="12.75"/>
  <cols>
    <col min="1" max="1" width="9.140625" style="211" customWidth="1"/>
    <col min="2" max="2" width="4.57421875" style="211" customWidth="1"/>
    <col min="3" max="3" width="7.421875" style="211" customWidth="1"/>
    <col min="4" max="4" width="78.28125" style="211" customWidth="1"/>
    <col min="5" max="5" width="4.8515625" style="211" hidden="1" customWidth="1"/>
    <col min="6" max="6" width="1.57421875" style="211" customWidth="1"/>
    <col min="7" max="16384" width="4.7109375" style="211" customWidth="1"/>
  </cols>
  <sheetData>
    <row r="2" spans="2:5" ht="12.75">
      <c r="B2" s="269"/>
      <c r="C2" s="268"/>
      <c r="D2" s="268"/>
      <c r="E2" s="267"/>
    </row>
    <row r="3" spans="2:5" s="263" customFormat="1" ht="33" customHeight="1">
      <c r="B3" s="427" t="s">
        <v>74</v>
      </c>
      <c r="C3" s="428"/>
      <c r="D3" s="428"/>
      <c r="E3" s="429"/>
    </row>
    <row r="4" spans="2:5" s="252" customFormat="1" ht="12.75">
      <c r="B4" s="256"/>
      <c r="C4" s="262" t="s">
        <v>197</v>
      </c>
      <c r="D4" s="261"/>
      <c r="E4" s="253"/>
    </row>
    <row r="5" spans="2:5" s="252" customFormat="1" ht="11.25">
      <c r="B5" s="256"/>
      <c r="C5" s="259"/>
      <c r="D5" s="257" t="s">
        <v>262</v>
      </c>
      <c r="E5" s="253"/>
    </row>
    <row r="6" spans="2:5" s="252" customFormat="1" ht="11.25">
      <c r="B6" s="256"/>
      <c r="C6" s="259"/>
      <c r="D6" s="257" t="s">
        <v>261</v>
      </c>
      <c r="E6" s="253"/>
    </row>
    <row r="7" spans="2:5" s="252" customFormat="1" ht="11.25">
      <c r="B7" s="256"/>
      <c r="C7" s="259" t="s">
        <v>196</v>
      </c>
      <c r="D7" s="260"/>
      <c r="E7" s="253"/>
    </row>
    <row r="8" spans="2:5" s="252" customFormat="1" ht="11.25">
      <c r="B8" s="256"/>
      <c r="C8" s="259"/>
      <c r="D8" s="257" t="s">
        <v>260</v>
      </c>
      <c r="E8" s="253"/>
    </row>
    <row r="9" spans="2:5" s="252" customFormat="1" ht="11.25">
      <c r="B9" s="256"/>
      <c r="C9" s="258"/>
      <c r="D9" s="257" t="s">
        <v>259</v>
      </c>
      <c r="E9" s="253"/>
    </row>
    <row r="10" spans="2:5" s="252" customFormat="1" ht="11.25">
      <c r="B10" s="256"/>
      <c r="C10" s="255"/>
      <c r="D10" s="254" t="s">
        <v>258</v>
      </c>
      <c r="E10" s="253"/>
    </row>
    <row r="11" spans="2:5" ht="5.25" customHeight="1">
      <c r="B11" s="241"/>
      <c r="C11" s="251"/>
      <c r="D11" s="251"/>
      <c r="E11" s="242"/>
    </row>
    <row r="12" spans="2:5" ht="15.75">
      <c r="B12" s="241"/>
      <c r="C12" s="248" t="s">
        <v>257</v>
      </c>
      <c r="D12" s="247" t="s">
        <v>256</v>
      </c>
      <c r="E12" s="242"/>
    </row>
    <row r="13" spans="2:5" ht="6" customHeight="1">
      <c r="B13" s="241"/>
      <c r="C13" s="250"/>
      <c r="E13" s="242"/>
    </row>
    <row r="14" spans="2:5" ht="12.75">
      <c r="B14" s="241"/>
      <c r="C14" s="249">
        <v>1</v>
      </c>
      <c r="D14" s="246" t="s">
        <v>255</v>
      </c>
      <c r="E14" s="242"/>
    </row>
    <row r="15" spans="2:5" ht="12.75">
      <c r="B15" s="241"/>
      <c r="C15" s="249">
        <v>2</v>
      </c>
      <c r="D15" s="225" t="s">
        <v>254</v>
      </c>
      <c r="E15" s="242"/>
    </row>
    <row r="16" spans="2:5" ht="12.75">
      <c r="B16" s="241"/>
      <c r="C16" s="244">
        <v>3</v>
      </c>
      <c r="D16" s="225" t="s">
        <v>253</v>
      </c>
      <c r="E16" s="242"/>
    </row>
    <row r="17" spans="2:5" s="225" customFormat="1" ht="12.75">
      <c r="B17" s="245"/>
      <c r="C17" s="244">
        <v>4</v>
      </c>
      <c r="D17" s="244" t="s">
        <v>252</v>
      </c>
      <c r="E17" s="243"/>
    </row>
    <row r="18" spans="2:5" s="225" customFormat="1" ht="12.75">
      <c r="B18" s="245"/>
      <c r="C18" s="244"/>
      <c r="D18" s="246" t="s">
        <v>251</v>
      </c>
      <c r="E18" s="243"/>
    </row>
    <row r="19" spans="2:5" s="225" customFormat="1" ht="12.75">
      <c r="B19" s="245"/>
      <c r="C19" s="244" t="s">
        <v>250</v>
      </c>
      <c r="D19" s="244"/>
      <c r="E19" s="243"/>
    </row>
    <row r="20" spans="2:5" s="225" customFormat="1" ht="12.75">
      <c r="B20" s="245"/>
      <c r="C20" s="244"/>
      <c r="D20" s="246" t="s">
        <v>249</v>
      </c>
      <c r="E20" s="243"/>
    </row>
    <row r="21" spans="2:5" s="225" customFormat="1" ht="12.75">
      <c r="B21" s="245"/>
      <c r="C21" s="244" t="s">
        <v>248</v>
      </c>
      <c r="D21" s="244"/>
      <c r="E21" s="243"/>
    </row>
    <row r="22" spans="2:5" s="225" customFormat="1" ht="12.75">
      <c r="B22" s="245"/>
      <c r="C22" s="244"/>
      <c r="D22" s="246" t="s">
        <v>247</v>
      </c>
      <c r="E22" s="243"/>
    </row>
    <row r="23" spans="2:5" s="225" customFormat="1" ht="12.75">
      <c r="B23" s="245"/>
      <c r="C23" s="244" t="s">
        <v>246</v>
      </c>
      <c r="D23" s="244"/>
      <c r="E23" s="243"/>
    </row>
    <row r="24" spans="2:5" s="225" customFormat="1" ht="12.75">
      <c r="B24" s="245"/>
      <c r="C24" s="244"/>
      <c r="D24" s="244" t="s">
        <v>245</v>
      </c>
      <c r="E24" s="243"/>
    </row>
    <row r="25" spans="2:5" s="225" customFormat="1" ht="12.75">
      <c r="B25" s="245"/>
      <c r="C25" s="244" t="s">
        <v>244</v>
      </c>
      <c r="D25" s="244"/>
      <c r="E25" s="243"/>
    </row>
    <row r="26" spans="2:5" s="225" customFormat="1" ht="12.75">
      <c r="B26" s="245"/>
      <c r="C26" s="246" t="s">
        <v>243</v>
      </c>
      <c r="D26" s="244"/>
      <c r="E26" s="243"/>
    </row>
    <row r="27" spans="2:5" s="225" customFormat="1" ht="12.75">
      <c r="B27" s="245"/>
      <c r="C27" s="244"/>
      <c r="D27" s="244" t="s">
        <v>242</v>
      </c>
      <c r="E27" s="243"/>
    </row>
    <row r="28" spans="2:5" s="225" customFormat="1" ht="12.75">
      <c r="B28" s="245"/>
      <c r="C28" s="246" t="s">
        <v>241</v>
      </c>
      <c r="D28" s="244"/>
      <c r="E28" s="243"/>
    </row>
    <row r="29" spans="2:5" s="225" customFormat="1" ht="12.75">
      <c r="B29" s="245"/>
      <c r="C29" s="244"/>
      <c r="D29" s="244" t="s">
        <v>240</v>
      </c>
      <c r="E29" s="243"/>
    </row>
    <row r="30" spans="2:5" s="225" customFormat="1" ht="12.75">
      <c r="B30" s="245"/>
      <c r="C30" s="246" t="s">
        <v>239</v>
      </c>
      <c r="D30" s="244"/>
      <c r="E30" s="243"/>
    </row>
    <row r="31" spans="2:5" s="225" customFormat="1" ht="12.75">
      <c r="B31" s="245"/>
      <c r="C31" s="244" t="s">
        <v>238</v>
      </c>
      <c r="D31" s="244" t="s">
        <v>237</v>
      </c>
      <c r="E31" s="243"/>
    </row>
    <row r="32" spans="2:5" s="225" customFormat="1" ht="12.75">
      <c r="B32" s="245"/>
      <c r="C32" s="244"/>
      <c r="D32" s="246" t="s">
        <v>236</v>
      </c>
      <c r="E32" s="243"/>
    </row>
    <row r="33" spans="2:5" s="225" customFormat="1" ht="12.75">
      <c r="B33" s="245"/>
      <c r="C33" s="244"/>
      <c r="D33" s="246" t="s">
        <v>235</v>
      </c>
      <c r="E33" s="243"/>
    </row>
    <row r="34" spans="2:5" s="225" customFormat="1" ht="12.75">
      <c r="B34" s="245"/>
      <c r="C34" s="244"/>
      <c r="D34" s="246" t="s">
        <v>234</v>
      </c>
      <c r="E34" s="243"/>
    </row>
    <row r="35" spans="2:5" s="225" customFormat="1" ht="12.75">
      <c r="B35" s="245"/>
      <c r="C35" s="244"/>
      <c r="D35" s="246" t="s">
        <v>233</v>
      </c>
      <c r="E35" s="243"/>
    </row>
    <row r="36" spans="2:5" s="225" customFormat="1" ht="12.75">
      <c r="B36" s="245"/>
      <c r="C36" s="244"/>
      <c r="D36" s="246" t="s">
        <v>232</v>
      </c>
      <c r="E36" s="243"/>
    </row>
    <row r="37" spans="2:5" s="225" customFormat="1" ht="12.75">
      <c r="B37" s="245"/>
      <c r="C37" s="244"/>
      <c r="D37" s="246" t="s">
        <v>231</v>
      </c>
      <c r="E37" s="243"/>
    </row>
    <row r="38" spans="2:5" s="225" customFormat="1" ht="6" customHeight="1">
      <c r="B38" s="245"/>
      <c r="C38" s="244"/>
      <c r="D38" s="244"/>
      <c r="E38" s="243"/>
    </row>
    <row r="39" spans="2:5" s="225" customFormat="1" ht="15.75">
      <c r="B39" s="245"/>
      <c r="C39" s="248" t="s">
        <v>230</v>
      </c>
      <c r="D39" s="247" t="s">
        <v>229</v>
      </c>
      <c r="E39" s="243"/>
    </row>
    <row r="40" spans="2:5" s="225" customFormat="1" ht="4.5" customHeight="1">
      <c r="B40" s="245"/>
      <c r="C40" s="244"/>
      <c r="D40" s="244"/>
      <c r="E40" s="243"/>
    </row>
    <row r="41" spans="2:5" s="225" customFormat="1" ht="12.75">
      <c r="B41" s="245"/>
      <c r="C41" s="244"/>
      <c r="D41" s="246" t="s">
        <v>228</v>
      </c>
      <c r="E41" s="243"/>
    </row>
    <row r="42" spans="2:5" s="225" customFormat="1" ht="12.75">
      <c r="B42" s="245"/>
      <c r="C42" s="244" t="s">
        <v>227</v>
      </c>
      <c r="D42" s="244"/>
      <c r="E42" s="243"/>
    </row>
    <row r="43" spans="2:5" s="225" customFormat="1" ht="12.75">
      <c r="B43" s="245"/>
      <c r="C43" s="244"/>
      <c r="D43" s="244" t="s">
        <v>226</v>
      </c>
      <c r="E43" s="243"/>
    </row>
    <row r="44" spans="2:5" s="225" customFormat="1" ht="12.75">
      <c r="B44" s="245"/>
      <c r="C44" s="244" t="s">
        <v>225</v>
      </c>
      <c r="D44" s="244"/>
      <c r="E44" s="243"/>
    </row>
    <row r="45" spans="2:5" s="225" customFormat="1" ht="12.75">
      <c r="B45" s="245"/>
      <c r="C45" s="244"/>
      <c r="D45" s="244" t="s">
        <v>224</v>
      </c>
      <c r="E45" s="243"/>
    </row>
    <row r="46" spans="2:5" s="225" customFormat="1" ht="12.75">
      <c r="B46" s="245"/>
      <c r="C46" s="244" t="s">
        <v>223</v>
      </c>
      <c r="D46" s="244"/>
      <c r="E46" s="243"/>
    </row>
    <row r="47" spans="2:5" s="225" customFormat="1" ht="12.75">
      <c r="B47" s="245"/>
      <c r="C47" s="244"/>
      <c r="D47" s="244" t="s">
        <v>222</v>
      </c>
      <c r="E47" s="243"/>
    </row>
    <row r="48" spans="2:5" s="225" customFormat="1" ht="12.75">
      <c r="B48" s="245"/>
      <c r="C48" s="244" t="s">
        <v>221</v>
      </c>
      <c r="D48" s="244"/>
      <c r="E48" s="243"/>
    </row>
    <row r="49" spans="2:5" s="225" customFormat="1" ht="12.75">
      <c r="B49" s="245"/>
      <c r="D49" s="225" t="s">
        <v>220</v>
      </c>
      <c r="E49" s="243"/>
    </row>
    <row r="50" spans="2:5" s="225" customFormat="1" ht="12.75">
      <c r="B50" s="245"/>
      <c r="C50" s="225" t="s">
        <v>219</v>
      </c>
      <c r="E50" s="243"/>
    </row>
    <row r="51" spans="2:5" s="225" customFormat="1" ht="12.75">
      <c r="B51" s="245"/>
      <c r="C51" s="225" t="s">
        <v>218</v>
      </c>
      <c r="E51" s="243"/>
    </row>
    <row r="52" spans="2:5" s="225" customFormat="1" ht="12.75">
      <c r="B52" s="245"/>
      <c r="C52" s="225" t="s">
        <v>217</v>
      </c>
      <c r="D52" s="244"/>
      <c r="E52" s="243"/>
    </row>
    <row r="53" spans="2:5" s="225" customFormat="1" ht="12.75">
      <c r="B53" s="245"/>
      <c r="C53" s="244"/>
      <c r="D53" s="225" t="s">
        <v>216</v>
      </c>
      <c r="E53" s="243"/>
    </row>
    <row r="54" spans="2:5" s="225" customFormat="1" ht="12.75">
      <c r="B54" s="245"/>
      <c r="C54" s="244"/>
      <c r="D54" s="244" t="s">
        <v>215</v>
      </c>
      <c r="E54" s="243"/>
    </row>
    <row r="55" spans="2:5" s="225" customFormat="1" ht="12.75">
      <c r="B55" s="245"/>
      <c r="C55" s="244"/>
      <c r="D55" s="244" t="s">
        <v>214</v>
      </c>
      <c r="E55" s="243"/>
    </row>
    <row r="56" spans="2:5" ht="12.75">
      <c r="B56" s="241"/>
      <c r="C56" s="225"/>
      <c r="D56" s="225" t="s">
        <v>213</v>
      </c>
      <c r="E56" s="242"/>
    </row>
    <row r="57" spans="2:5" ht="12.75">
      <c r="B57" s="241"/>
      <c r="C57" s="225" t="s">
        <v>212</v>
      </c>
      <c r="D57" s="225"/>
      <c r="E57" s="242"/>
    </row>
    <row r="58" spans="2:5" ht="12.75">
      <c r="B58" s="241"/>
      <c r="C58" s="225"/>
      <c r="D58" s="225"/>
      <c r="E58" s="242"/>
    </row>
    <row r="59" spans="2:5" ht="12.75">
      <c r="B59" s="241"/>
      <c r="C59" s="225"/>
      <c r="D59" s="225"/>
      <c r="E59" s="242"/>
    </row>
    <row r="60" spans="2:5" ht="12.75">
      <c r="B60" s="241"/>
      <c r="C60" s="225"/>
      <c r="D60" s="225"/>
      <c r="E60" s="240">
        <v>1</v>
      </c>
    </row>
    <row r="61" spans="2:5" ht="12.75">
      <c r="B61" s="239"/>
      <c r="C61" s="238"/>
      <c r="D61" s="238"/>
      <c r="E61" s="237"/>
    </row>
    <row r="62" ht="0.75" customHeight="1"/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2012-02-28T09:27:04Z</cp:lastPrinted>
  <dcterms:created xsi:type="dcterms:W3CDTF">2002-02-16T18:16:52Z</dcterms:created>
  <dcterms:modified xsi:type="dcterms:W3CDTF">2012-02-28T09:28:26Z</dcterms:modified>
  <cp:category/>
  <cp:version/>
  <cp:contentType/>
  <cp:contentStatus/>
</cp:coreProperties>
</file>