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8640" tabRatio="877" activeTab="6"/>
  </bookViews>
  <sheets>
    <sheet name="Faqe e pare" sheetId="1" r:id="rId1"/>
    <sheet name="AKTIVI" sheetId="2" r:id="rId2"/>
    <sheet name="PASIVI" sheetId="3" r:id="rId3"/>
    <sheet name="Te Ardh - Shpez Funks" sheetId="4" r:id="rId4"/>
    <sheet name="Fluksii parase" sheetId="5" r:id="rId5"/>
    <sheet name="Ndryshimi i kapitalit" sheetId="6" r:id="rId6"/>
    <sheet name="Faqe e fundit" sheetId="7" r:id="rId7"/>
  </sheets>
  <definedNames>
    <definedName name="_xlnm.Print_Area" localSheetId="1">'AKTIVI'!$A$2:$G$48</definedName>
    <definedName name="_xlnm.Print_Area" localSheetId="2">'PASIVI'!$A$1:$G$42</definedName>
    <definedName name="_xlnm.Print_Area" localSheetId="3">'Te Ardh - Shpez Funks'!$A$1:$G$38</definedName>
  </definedNames>
  <calcPr fullCalcOnLoad="1"/>
</workbook>
</file>

<file path=xl/sharedStrings.xml><?xml version="1.0" encoding="utf-8"?>
<sst xmlns="http://schemas.openxmlformats.org/spreadsheetml/2006/main" count="279" uniqueCount="214">
  <si>
    <t>Shpenzime te tjera</t>
  </si>
  <si>
    <t>Amortizimi dhe zhvleresime</t>
  </si>
  <si>
    <t>Te ardhurat dhe shpenzimet financiare nga njesite e kontrolluara</t>
  </si>
  <si>
    <t>Nr</t>
  </si>
  <si>
    <t>I</t>
  </si>
  <si>
    <t>II</t>
  </si>
  <si>
    <t>III</t>
  </si>
  <si>
    <t>Inventari</t>
  </si>
  <si>
    <t>Aktive te tjera afatgjata</t>
  </si>
  <si>
    <t>Shenime</t>
  </si>
  <si>
    <t>Grantet dhe te ardhurat e shtyra</t>
  </si>
  <si>
    <t>Huamarje te tjera afatgjata</t>
  </si>
  <si>
    <t>Kosto e punes</t>
  </si>
  <si>
    <t>Derivativet</t>
  </si>
  <si>
    <t>Diferenca konvertimi Aktive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</si>
  <si>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</si>
  <si>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</si>
  <si>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</si>
  <si>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</si>
  <si>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</si>
  <si>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</si>
  <si>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</si>
  <si>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</si>
  <si>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</si>
  <si>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</si>
  <si>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</si>
  <si>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</si>
  <si>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</si>
  <si>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</si>
  <si>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</si>
  <si>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</si>
  <si>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</si>
  <si>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</si>
  <si>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</si>
  <si>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</si>
  <si>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</si>
  <si>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</si>
  <si>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</si>
  <si>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</si>
  <si>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</si>
  <si>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</si>
  <si>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</si>
  <si>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</si>
  <si>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</si>
  <si>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</si>
  <si>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</si>
  <si>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</si>
  <si>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</si>
  <si>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</si>
  <si>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</si>
  <si>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</si>
  <si>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</si>
  <si>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</si>
  <si>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</si>
  <si>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</si>
  <si>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</si>
  <si>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</si>
  <si>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</si>
  <si>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</si>
  <si>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</si>
  <si>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</si>
  <si>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</si>
  <si>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</si>
  <si>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</si>
  <si>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</si>
  <si>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</si>
  <si>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</si>
  <si>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</si>
  <si>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</si>
  <si>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</si>
  <si>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Te drejta e detyrime ndaj ortakeve.</t>
  </si>
  <si>
    <t>vii</t>
  </si>
  <si>
    <t>Dividente per tu paguar.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</si>
  <si>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</si>
  <si>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</si>
  <si>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</si>
  <si>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</si>
  <si>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</si>
  <si>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</si>
  <si>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</si>
  <si>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</si>
  <si>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</si>
  <si>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</si>
  <si>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</si>
  <si>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</si>
  <si>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</si>
  <si>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</si>
  <si>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</si>
  <si>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</si>
  <si>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</si>
  <si>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</si>
  <si>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</si>
  <si>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</si>
  <si>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</si>
  <si>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</si>
  <si>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</si>
  <si>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</si>
  <si>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</si>
  <si>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Te ardhura te tjera nga veprimtarite e shfrytezimt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</si>
  <si>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</si>
  <si>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</si>
  <si>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</si>
  <si>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</si>
  <si>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</si>
  <si>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</si>
  <si>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  prod gatshme e prodhimit ne proces</t>
  </si>
  <si>
    <t>Materialet e konsumuara</t>
  </si>
  <si>
    <t xml:space="preserve">               Pagat e personelit</t>
  </si>
  <si>
    <t xml:space="preserve">              Shpenzimet per sigurime shoqerore e shendetesore </t>
  </si>
  <si>
    <t>Fitimi(humbja)nga veprimtarite kryesore(1+2+/-3-8)</t>
  </si>
  <si>
    <t>Totali I shpenzimeve(shumat 4-7)</t>
  </si>
  <si>
    <t>Te ardhurat dhe shpenzimet financiare nga pjesemarjet</t>
  </si>
  <si>
    <t>12.4.  Te ardhura dhe shpenzime te tjera financiare</t>
  </si>
  <si>
    <t>12.3.   Fitimet (Humbjet) nga kursi i kembimit</t>
  </si>
  <si>
    <t>12.2.  Te ardhurat dhe shpenzimet nga interesat</t>
  </si>
  <si>
    <t>12.1.   Te ardh.e shpenz.financ.nga invest.te tjera financ.afatgjata</t>
  </si>
  <si>
    <t>Detyrime tatimore per Tatimin ne Burim</t>
  </si>
  <si>
    <t>Detyrime tatimore per T.V.SH -ne</t>
  </si>
  <si>
    <t>Fitimet e pa shperndara</t>
  </si>
  <si>
    <t>A</t>
  </si>
  <si>
    <t>Fluksi monetar nga veprimtarite e shfrytezimit</t>
  </si>
  <si>
    <t>Fitimi para tatimit</t>
  </si>
  <si>
    <t>Rregullime per:</t>
  </si>
  <si>
    <t xml:space="preserve">                     Amortizimin</t>
  </si>
  <si>
    <t xml:space="preserve">                     Humbje nga kembimet valutore</t>
  </si>
  <si>
    <t xml:space="preserve">                     Te ardhura nga investimet</t>
  </si>
  <si>
    <t xml:space="preserve">                     Shpenzime per interesa</t>
  </si>
  <si>
    <t>Rritje/renie ne tepricen e ekerkesave te arketueshme nga aktiviteti , si dhe kerkesave te arketueshme te tjera</t>
  </si>
  <si>
    <t xml:space="preserve">                     Rritje /renie ne tepricen e inventarit</t>
  </si>
  <si>
    <t>Rritje /renie ne tepricen e detyrimeve per tu paguar nga aktiviteti</t>
  </si>
  <si>
    <t>MM te perfituara nga aktiviteti</t>
  </si>
  <si>
    <t>Interesi I paguar</t>
  </si>
  <si>
    <t>Tatimi mbi fitimin e paguar</t>
  </si>
  <si>
    <t>MM neto nga aktivitetet e shfrytezimit</t>
  </si>
  <si>
    <t>B</t>
  </si>
  <si>
    <t>Fluksi monetar nga veprimtarite investuese</t>
  </si>
  <si>
    <t>Blerja e kompanise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</si>
  <si>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</si>
  <si>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</si>
  <si>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</si>
  <si>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</si>
  <si>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perdorura ne aktivitetet investuese</t>
  </si>
  <si>
    <t>C</t>
  </si>
  <si>
    <t>Fluksi monetar nga aktivitetet financiare</t>
  </si>
  <si>
    <t>Te ardhurat nga emetimi I kapitalit aksionar</t>
  </si>
  <si>
    <t>Te ardhurat nga huamarjet afatgjata</t>
  </si>
  <si>
    <t>Pagesat e detyrimeve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</si>
  <si>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</si>
  <si>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</si>
  <si>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</si>
  <si>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</si>
  <si>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</si>
  <si>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Kapitali aksionar qe I perket aksionereve te shoqerise meme</t>
  </si>
  <si>
    <t>Primi I aksionit</t>
  </si>
  <si>
    <t>Aksione te thesarit</t>
  </si>
  <si>
    <t>Rezerva ligjore statutore</t>
  </si>
  <si>
    <t>Fitimi I pashperndare</t>
  </si>
  <si>
    <t>TOTALI</t>
  </si>
  <si>
    <t>Zoteriemet e aksionereve te pakices</t>
  </si>
  <si>
    <t xml:space="preserve">      Efekti I ndryshimeve ne politikat kontabel</t>
  </si>
  <si>
    <t>Pozicioni I rregulluar</t>
  </si>
  <si>
    <t xml:space="preserve">      Efektet e ndryshimit te kurseve te kembimit gjate konsolidimit</t>
  </si>
  <si>
    <t xml:space="preserve">      Totali I te ardhurave apo I shpenzimeve, qe nuk jane njohur ne pasqyren e te ardhurave dhe shpenzimeve</t>
  </si>
  <si>
    <t xml:space="preserve">      Fitimi neto per periudhen kontabel</t>
  </si>
  <si>
    <t xml:space="preserve">      Dividentet e paguar</t>
  </si>
  <si>
    <t xml:space="preserve">      Emetimi I kapitali aksionar</t>
  </si>
  <si>
    <t xml:space="preserve">    Efektet e ndryshimit te kurseve te kembimit gjate konsolidimit</t>
  </si>
  <si>
    <t xml:space="preserve">    Fitimi neto per periudhen kontabel</t>
  </si>
  <si>
    <t xml:space="preserve">    Dividentet e paguar</t>
  </si>
  <si>
    <t xml:space="preserve">   Emetimi I kapitali aksionar</t>
  </si>
  <si>
    <t xml:space="preserve">   Aksione te thesarit te riblera</t>
  </si>
  <si>
    <t>PASQYRAT FINANCIARE</t>
  </si>
  <si>
    <t>( Mbeshtetur ne Ligjin nr. 9228 , date 29/04/2004 " Per Kontabilitetin dhe Pasqyrat Financiare",</t>
  </si>
  <si>
    <t>te ndryshuar, dhe ne Standartet Kombetare te Kontabiliteti  - SKK 2 )</t>
  </si>
  <si>
    <r>
      <t>T</t>
    </r>
    <r>
      <rPr>
        <sz val="10"/>
        <rFont val="Arial"/>
        <family val="0"/>
      </rPr>
      <t>ë</t>
    </r>
    <r>
      <rPr>
        <i/>
        <sz val="10"/>
        <rFont val="Arial"/>
        <family val="2"/>
      </rPr>
      <t xml:space="preserve"> dhëna identifikuese</t>
    </r>
  </si>
  <si>
    <t>Të dhëna të tjera</t>
  </si>
  <si>
    <t>□</t>
  </si>
  <si>
    <t>Individuale</t>
  </si>
  <si>
    <t>-</t>
  </si>
  <si>
    <t>Pasqyra financiare</t>
  </si>
  <si>
    <t>Të konsoliduara</t>
  </si>
  <si>
    <t>Monedha Leke</t>
  </si>
  <si>
    <t>Rrumbullakimi</t>
  </si>
  <si>
    <t>Periudha Kontabël</t>
  </si>
  <si>
    <t xml:space="preserve">              SHENIMET SHPJEGUESE</t>
  </si>
  <si>
    <r>
      <t>Per Drejtimin e Njesise Ekonomike</t>
    </r>
    <r>
      <rPr>
        <b/>
        <sz val="10"/>
        <rFont val="Arial"/>
        <family val="2"/>
      </rPr>
      <t xml:space="preserve"> </t>
    </r>
  </si>
  <si>
    <t xml:space="preserve">      Ritja e rezerves se kapitalit</t>
  </si>
  <si>
    <t xml:space="preserve"> </t>
  </si>
  <si>
    <t>Te drejta e detyrime ndaj ortakeve</t>
  </si>
  <si>
    <t xml:space="preserve">     Totali i te ardhurave apo i shpenzimeve, qe nuk jane njohur ne pasqyren e te ardhurave dhe shpenzimeve</t>
  </si>
  <si>
    <t>Periudha</t>
  </si>
  <si>
    <t>Raportuese</t>
  </si>
  <si>
    <t>Pasqyra e Fluksit monetar -  Metoda indirekte 2010</t>
  </si>
  <si>
    <t>TVSH per sistemin</t>
  </si>
  <si>
    <t>Aktive tjera afatgjata materiale</t>
  </si>
  <si>
    <t>Emri "OL - VAHROM" SH.P.K.</t>
  </si>
  <si>
    <t>Adresa: Lagjia 18 Shtatori,Gjirokaster</t>
  </si>
  <si>
    <t>Date e krijimit 04.02.2000</t>
  </si>
  <si>
    <t>Nr Rregj Tregt  22886</t>
  </si>
  <si>
    <r>
      <t>Fusha e veprimtaris</t>
    </r>
    <r>
      <rPr>
        <sz val="10"/>
        <rFont val="Arial"/>
        <family val="0"/>
      </rPr>
      <t>ë:</t>
    </r>
    <r>
      <rPr>
        <sz val="10"/>
        <rFont val="Arial"/>
        <family val="0"/>
      </rPr>
      <t xml:space="preserve"> Prodhim e tregetim</t>
    </r>
  </si>
  <si>
    <t>Bojrash</t>
  </si>
  <si>
    <t xml:space="preserve">              ILIA     BOSTANXHI</t>
  </si>
  <si>
    <t>NIPT  J 93316628 U</t>
  </si>
  <si>
    <t>Mjete transporti</t>
  </si>
  <si>
    <t>Nga 01.01.2013</t>
  </si>
  <si>
    <t>Deri 31.12.2013</t>
  </si>
  <si>
    <t>Pasqyra   e   te   Ardhurave   dhe   Shpenzimeve   2013</t>
  </si>
  <si>
    <t>Pasqyrat Financiare te Vitit  2013</t>
  </si>
  <si>
    <t>Pasqyra e Fluksit monetar -  Metoda indirekte 2013</t>
  </si>
  <si>
    <t>Data e plotësimit të PF 08.02.2014</t>
  </si>
  <si>
    <t>Pasqyra e ndryshimeve ne kapital  2013</t>
  </si>
  <si>
    <t xml:space="preserve">      Pozicioni me 31 Dhjetor  2012</t>
  </si>
  <si>
    <t xml:space="preserve">     Pozicioni ne 31 Dhjetor 2012</t>
  </si>
  <si>
    <t xml:space="preserve">  Pozicioni ne 31 Dhjetor 2013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</si>
</sst>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_(* #,##0_);_(* \(#,##0\);_(* &quot;-&quot;??_);_(@_)"/>
    <numFmt numFmtId="191" formatCode="0.0%"/>
    <numFmt numFmtId="192" formatCode="_-* #,##0_-;\-* #,##0_-;_-* &quot;-&quot;??_-;_-@_-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_(* #,##0.0_);_(* \(#,##0.0\);_(* &quot;-&quot;??_);_(@_)"/>
    <numFmt numFmtId="202" formatCode="#,##0.0"/>
    <numFmt numFmtId="203" formatCode="_-* #,##0.0_L_e_k_-;\-* #,##0.0_L_e_k_-;_-* &quot;-&quot;??_L_e_k_-;_-@_-"/>
    <numFmt numFmtId="204" formatCode="_-* #,##0_L_e_k_-;\-* #,##0_L_e_k_-;_-* &quot;-&quot;??_L_e_k_-;_-@_-"/>
    <numFmt numFmtId="205" formatCode="[$-409]dddd\,\ mmmm\ dd\,\ yyyy"/>
    <numFmt numFmtId="206" formatCode="#,##0_ ;[Red]\-#,##0\ "/>
    <numFmt numFmtId="207" formatCode="0.0000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28"/>
      <name val="Arial"/>
      <family val="0"/>
    </font>
    <font>
      <sz val="2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0">
    <xf numFmtId="1" fontId="0" fillId="0" borderId="0" xfId="0" applyAlignment="1">
      <alignment/>
    </xf>
    <xf numFmtId="1" fontId="0" fillId="0" borderId="0" xfId="0" applyBorder="1" applyAlignment="1">
      <alignment/>
    </xf>
    <xf numFmtId="179" fontId="0" fillId="0" borderId="0" xfId="42" applyFont="1" applyAlignment="1">
      <alignment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79" fontId="0" fillId="0" borderId="0" xfId="42" applyFon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1" fontId="4" fillId="0" borderId="10" xfId="0" applyFont="1" applyBorder="1" applyAlignment="1">
      <alignment horizontal="center" vertical="center"/>
    </xf>
    <xf numFmtId="1" fontId="4" fillId="0" borderId="11" xfId="0" applyFont="1" applyBorder="1" applyAlignment="1">
      <alignment horizontal="center" vertical="center"/>
    </xf>
    <xf numFmtId="1" fontId="0" fillId="0" borderId="12" xfId="0" applyBorder="1" applyAlignment="1">
      <alignment horizontal="center" vertical="center"/>
    </xf>
    <xf numFmtId="1" fontId="4" fillId="0" borderId="13" xfId="0" applyFont="1" applyBorder="1" applyAlignment="1">
      <alignment horizontal="left" vertical="center"/>
    </xf>
    <xf numFmtId="1" fontId="0" fillId="0" borderId="14" xfId="0" applyBorder="1" applyAlignment="1">
      <alignment vertical="center"/>
    </xf>
    <xf numFmtId="1" fontId="0" fillId="0" borderId="12" xfId="0" applyBorder="1" applyAlignment="1">
      <alignment vertical="center"/>
    </xf>
    <xf numFmtId="1" fontId="0" fillId="0" borderId="13" xfId="0" applyFont="1" applyBorder="1" applyAlignment="1">
      <alignment horizontal="center" vertical="center"/>
    </xf>
    <xf numFmtId="1" fontId="6" fillId="0" borderId="14" xfId="0" applyFont="1" applyBorder="1" applyAlignment="1">
      <alignment vertical="center"/>
    </xf>
    <xf numFmtId="1" fontId="0" fillId="0" borderId="11" xfId="0" applyBorder="1" applyAlignment="1">
      <alignment horizontal="center" vertical="center"/>
    </xf>
    <xf numFmtId="1" fontId="0" fillId="0" borderId="13" xfId="0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4" xfId="0" applyFont="1" applyBorder="1" applyAlignment="1">
      <alignment vertical="center"/>
    </xf>
    <xf numFmtId="1" fontId="4" fillId="0" borderId="15" xfId="0" applyFont="1" applyBorder="1" applyAlignment="1">
      <alignment horizontal="center"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3" fontId="4" fillId="0" borderId="12" xfId="0" applyNumberFormat="1" applyFont="1" applyBorder="1" applyAlignment="1">
      <alignment vertical="center"/>
    </xf>
    <xf numFmtId="1" fontId="0" fillId="0" borderId="10" xfId="0" applyBorder="1" applyAlignment="1">
      <alignment horizontal="center" vertical="center"/>
    </xf>
    <xf numFmtId="179" fontId="0" fillId="0" borderId="0" xfId="42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12" xfId="0" applyNumberForma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4" fillId="20" borderId="12" xfId="0" applyNumberFormat="1" applyFont="1" applyFill="1" applyBorder="1" applyAlignment="1">
      <alignment/>
    </xf>
    <xf numFmtId="3" fontId="0" fillId="20" borderId="12" xfId="0" applyNumberFormat="1" applyFill="1" applyBorder="1" applyAlignment="1">
      <alignment/>
    </xf>
    <xf numFmtId="0" fontId="9" fillId="0" borderId="18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0" borderId="11" xfId="0" applyNumberFormat="1" applyFill="1" applyBorder="1" applyAlignment="1">
      <alignment/>
    </xf>
    <xf numFmtId="0" fontId="10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9" xfId="0" applyNumberFormat="1" applyFont="1" applyBorder="1" applyAlignment="1">
      <alignment wrapText="1"/>
    </xf>
    <xf numFmtId="0" fontId="10" fillId="20" borderId="12" xfId="0" applyNumberFormat="1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0" fontId="0" fillId="24" borderId="11" xfId="0" applyNumberFormat="1" applyFill="1" applyBorder="1" applyAlignment="1">
      <alignment/>
    </xf>
    <xf numFmtId="0" fontId="0" fillId="24" borderId="0" xfId="0" applyNumberFormat="1" applyFill="1" applyAlignment="1">
      <alignment/>
    </xf>
    <xf numFmtId="0" fontId="4" fillId="20" borderId="11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wrapText="1"/>
    </xf>
    <xf numFmtId="3" fontId="10" fillId="0" borderId="12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11" fillId="0" borderId="23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3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1" fontId="6" fillId="0" borderId="13" xfId="0" applyFont="1" applyBorder="1" applyAlignment="1">
      <alignment horizontal="left" vertical="center"/>
    </xf>
    <xf numFmtId="1" fontId="6" fillId="0" borderId="11" xfId="0" applyFont="1" applyBorder="1" applyAlignment="1">
      <alignment vertical="center"/>
    </xf>
    <xf numFmtId="1" fontId="6" fillId="0" borderId="13" xfId="0" applyFont="1" applyBorder="1" applyAlignment="1">
      <alignment vertical="center"/>
    </xf>
    <xf numFmtId="1" fontId="6" fillId="0" borderId="14" xfId="0" applyFont="1" applyBorder="1" applyAlignment="1">
      <alignment vertical="center"/>
    </xf>
    <xf numFmtId="1" fontId="10" fillId="0" borderId="11" xfId="0" applyFont="1" applyBorder="1" applyAlignment="1">
      <alignment horizontal="left" vertical="center"/>
    </xf>
    <xf numFmtId="3" fontId="4" fillId="20" borderId="12" xfId="0" applyNumberFormat="1" applyFont="1" applyFill="1" applyBorder="1" applyAlignment="1">
      <alignment/>
    </xf>
    <xf numFmtId="1" fontId="7" fillId="0" borderId="0" xfId="0" applyFont="1" applyAlignment="1">
      <alignment horizontal="center" vertical="center"/>
    </xf>
    <xf numFmtId="1" fontId="8" fillId="0" borderId="0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0" fillId="24" borderId="12" xfId="0" applyNumberFormat="1" applyFill="1" applyBorder="1" applyAlignment="1">
      <alignment horizontal="center"/>
    </xf>
    <xf numFmtId="0" fontId="0" fillId="24" borderId="12" xfId="0" applyNumberFormat="1" applyFill="1" applyBorder="1" applyAlignment="1">
      <alignment horizontal="center" wrapText="1"/>
    </xf>
    <xf numFmtId="0" fontId="10" fillId="20" borderId="12" xfId="0" applyNumberFormat="1" applyFont="1" applyFill="1" applyBorder="1" applyAlignment="1">
      <alignment/>
    </xf>
    <xf numFmtId="0" fontId="6" fillId="24" borderId="12" xfId="0" applyNumberFormat="1" applyFont="1" applyFill="1" applyBorder="1" applyAlignment="1">
      <alignment/>
    </xf>
    <xf numFmtId="3" fontId="10" fillId="24" borderId="12" xfId="0" applyNumberFormat="1" applyFont="1" applyFill="1" applyBorder="1" applyAlignment="1">
      <alignment/>
    </xf>
    <xf numFmtId="3" fontId="4" fillId="20" borderId="12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1" fontId="5" fillId="0" borderId="21" xfId="0" applyFont="1" applyBorder="1" applyAlignment="1">
      <alignment horizontal="center" vertical="center"/>
    </xf>
    <xf numFmtId="1" fontId="18" fillId="0" borderId="0" xfId="0" applyFont="1" applyAlignment="1">
      <alignment horizontal="center" vertical="center"/>
    </xf>
    <xf numFmtId="1" fontId="6" fillId="0" borderId="11" xfId="0" applyFont="1" applyBorder="1" applyAlignment="1">
      <alignment horizontal="left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1" fontId="5" fillId="0" borderId="19" xfId="0" applyFont="1" applyBorder="1" applyAlignment="1">
      <alignment horizontal="center" vertical="center"/>
    </xf>
    <xf numFmtId="1" fontId="5" fillId="0" borderId="10" xfId="0" applyFont="1" applyBorder="1" applyAlignment="1">
      <alignment horizontal="center" vertical="center"/>
    </xf>
    <xf numFmtId="1" fontId="5" fillId="0" borderId="20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0" fontId="0" fillId="0" borderId="18" xfId="0" applyNumberFormat="1" applyBorder="1" applyAlignment="1">
      <alignment horizontal="left"/>
    </xf>
    <xf numFmtId="1" fontId="4" fillId="0" borderId="11" xfId="0" applyFont="1" applyBorder="1" applyAlignment="1">
      <alignment horizontal="center" vertical="center"/>
    </xf>
    <xf numFmtId="1" fontId="4" fillId="0" borderId="13" xfId="0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/>
    </xf>
    <xf numFmtId="1" fontId="8" fillId="0" borderId="0" xfId="0" applyFont="1" applyBorder="1" applyAlignment="1">
      <alignment horizontal="center" vertical="center"/>
    </xf>
    <xf numFmtId="1" fontId="0" fillId="0" borderId="0" xfId="0" applyBorder="1" applyAlignment="1">
      <alignment horizontal="center"/>
    </xf>
    <xf numFmtId="1" fontId="0" fillId="0" borderId="19" xfId="0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0" fillId="0" borderId="20" xfId="0" applyBorder="1" applyAlignment="1">
      <alignment horizontal="center" vertical="center"/>
    </xf>
    <xf numFmtId="1" fontId="0" fillId="0" borderId="21" xfId="0" applyBorder="1" applyAlignment="1">
      <alignment horizontal="center" vertical="center"/>
    </xf>
    <xf numFmtId="1" fontId="0" fillId="0" borderId="16" xfId="0" applyBorder="1" applyAlignment="1">
      <alignment horizontal="center" vertical="center"/>
    </xf>
    <xf numFmtId="1" fontId="0" fillId="0" borderId="15" xfId="0" applyBorder="1" applyAlignment="1">
      <alignment horizontal="center" vertical="center"/>
    </xf>
    <xf numFmtId="1" fontId="0" fillId="0" borderId="18" xfId="0" applyBorder="1" applyAlignment="1">
      <alignment horizontal="center" vertical="center"/>
    </xf>
    <xf numFmtId="1" fontId="0" fillId="0" borderId="17" xfId="0" applyBorder="1" applyAlignment="1">
      <alignment horizontal="center" vertical="center"/>
    </xf>
    <xf numFmtId="1" fontId="17" fillId="0" borderId="0" xfId="0" applyFont="1" applyAlignment="1">
      <alignment horizontal="center" vertical="center"/>
    </xf>
    <xf numFmtId="1" fontId="7" fillId="0" borderId="0" xfId="0" applyFont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5" fillId="0" borderId="15" xfId="0" applyFont="1" applyBorder="1" applyAlignment="1">
      <alignment horizontal="center" vertical="center"/>
    </xf>
    <xf numFmtId="1" fontId="5" fillId="0" borderId="18" xfId="0" applyFont="1" applyBorder="1" applyAlignment="1">
      <alignment horizontal="center" vertical="center"/>
    </xf>
    <xf numFmtId="1" fontId="5" fillId="0" borderId="17" xfId="0" applyFont="1" applyBorder="1" applyAlignment="1">
      <alignment horizontal="center" vertical="center"/>
    </xf>
    <xf numFmtId="1" fontId="4" fillId="0" borderId="19" xfId="0" applyFont="1" applyBorder="1" applyAlignment="1">
      <alignment horizontal="center" vertical="center"/>
    </xf>
    <xf numFmtId="1" fontId="4" fillId="0" borderId="10" xfId="0" applyFont="1" applyBorder="1" applyAlignment="1">
      <alignment horizontal="center" vertical="center"/>
    </xf>
    <xf numFmtId="1" fontId="6" fillId="0" borderId="20" xfId="0" applyFont="1" applyBorder="1" applyAlignment="1">
      <alignment horizontal="left" vertical="center"/>
    </xf>
    <xf numFmtId="1" fontId="6" fillId="0" borderId="21" xfId="0" applyFont="1" applyBorder="1" applyAlignment="1">
      <alignment horizontal="left" vertical="center"/>
    </xf>
    <xf numFmtId="1" fontId="6" fillId="0" borderId="16" xfId="0" applyFont="1" applyBorder="1" applyAlignment="1">
      <alignment horizontal="left" vertical="center"/>
    </xf>
    <xf numFmtId="1" fontId="6" fillId="0" borderId="15" xfId="0" applyFont="1" applyBorder="1" applyAlignment="1">
      <alignment horizontal="left" vertical="center"/>
    </xf>
    <xf numFmtId="1" fontId="6" fillId="0" borderId="18" xfId="0" applyFont="1" applyBorder="1" applyAlignment="1">
      <alignment horizontal="left" vertical="center"/>
    </xf>
    <xf numFmtId="1" fontId="6" fillId="0" borderId="17" xfId="0" applyFont="1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" fontId="10" fillId="0" borderId="20" xfId="0" applyFont="1" applyBorder="1" applyAlignment="1">
      <alignment horizontal="left" vertical="center"/>
    </xf>
    <xf numFmtId="1" fontId="10" fillId="0" borderId="21" xfId="0" applyFont="1" applyBorder="1" applyAlignment="1">
      <alignment horizontal="left" vertical="center"/>
    </xf>
    <xf numFmtId="1" fontId="10" fillId="0" borderId="16" xfId="0" applyFont="1" applyBorder="1" applyAlignment="1">
      <alignment horizontal="left" vertical="center"/>
    </xf>
    <xf numFmtId="1" fontId="10" fillId="0" borderId="15" xfId="0" applyFont="1" applyBorder="1" applyAlignment="1">
      <alignment horizontal="left" vertical="center"/>
    </xf>
    <xf numFmtId="1" fontId="10" fillId="0" borderId="18" xfId="0" applyFont="1" applyBorder="1" applyAlignment="1">
      <alignment horizontal="left" vertical="center"/>
    </xf>
    <xf numFmtId="1" fontId="10" fillId="0" borderId="17" xfId="0" applyFont="1" applyBorder="1" applyAlignment="1">
      <alignment horizontal="left" vertical="center"/>
    </xf>
    <xf numFmtId="1" fontId="6" fillId="0" borderId="20" xfId="0" applyFont="1" applyFill="1" applyBorder="1" applyAlignment="1">
      <alignment horizontal="left" vertical="center"/>
    </xf>
    <xf numFmtId="1" fontId="6" fillId="0" borderId="21" xfId="0" applyFont="1" applyFill="1" applyBorder="1" applyAlignment="1">
      <alignment horizontal="left" vertical="center"/>
    </xf>
    <xf numFmtId="1" fontId="6" fillId="0" borderId="16" xfId="0" applyFont="1" applyFill="1" applyBorder="1" applyAlignment="1">
      <alignment horizontal="left" vertical="center"/>
    </xf>
    <xf numFmtId="1" fontId="6" fillId="0" borderId="15" xfId="0" applyFont="1" applyFill="1" applyBorder="1" applyAlignment="1">
      <alignment horizontal="left" vertical="center"/>
    </xf>
    <xf numFmtId="1" fontId="6" fillId="0" borderId="18" xfId="0" applyFont="1" applyFill="1" applyBorder="1" applyAlignment="1">
      <alignment horizontal="left" vertical="center"/>
    </xf>
    <xf numFmtId="1" fontId="6" fillId="0" borderId="17" xfId="0" applyFont="1" applyFill="1" applyBorder="1" applyAlignment="1">
      <alignment horizontal="left" vertical="center"/>
    </xf>
    <xf numFmtId="1" fontId="10" fillId="0" borderId="11" xfId="0" applyFont="1" applyBorder="1" applyAlignment="1">
      <alignment horizontal="center" vertical="center"/>
    </xf>
    <xf numFmtId="1" fontId="10" fillId="0" borderId="13" xfId="0" applyFont="1" applyBorder="1" applyAlignment="1">
      <alignment horizontal="center" vertical="center"/>
    </xf>
    <xf numFmtId="1" fontId="10" fillId="0" borderId="14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9" fillId="0" borderId="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2"/>
  <sheetViews>
    <sheetView zoomScalePageLayoutView="0" workbookViewId="0" topLeftCell="A16">
      <selection activeCell="J36" sqref="J35:J36"/>
    </sheetView>
  </sheetViews>
  <sheetFormatPr defaultColWidth="9.140625" defaultRowHeight="12.75"/>
  <cols>
    <col min="1" max="1" width="3.00390625" style="47" customWidth="1"/>
    <col min="2" max="2" width="3.28125" style="47" customWidth="1"/>
    <col min="3" max="3" width="2.28125" style="47" customWidth="1"/>
    <col min="4" max="4" width="35.00390625" style="47" customWidth="1"/>
    <col min="5" max="5" width="1.7109375" style="47" customWidth="1"/>
    <col min="6" max="6" width="0.13671875" style="47" hidden="1" customWidth="1"/>
    <col min="7" max="7" width="1.1484375" style="47" customWidth="1"/>
    <col min="8" max="8" width="1.7109375" style="47" customWidth="1"/>
    <col min="9" max="9" width="2.28125" style="47" customWidth="1"/>
    <col min="10" max="10" width="13.421875" style="47" customWidth="1"/>
    <col min="11" max="11" width="9.140625" style="47" customWidth="1"/>
    <col min="12" max="12" width="4.8515625" style="47" customWidth="1"/>
    <col min="13" max="13" width="10.57421875" style="47" customWidth="1"/>
    <col min="14" max="14" width="4.00390625" style="47" customWidth="1"/>
    <col min="15" max="15" width="3.00390625" style="47" customWidth="1"/>
    <col min="16" max="16384" width="9.140625" style="47" customWidth="1"/>
  </cols>
  <sheetData>
    <row r="3" spans="2:14" ht="12.75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2:14" ht="12.75">
      <c r="B4" s="7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74"/>
    </row>
    <row r="5" spans="2:14" ht="12.75">
      <c r="B5" s="7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74"/>
    </row>
    <row r="6" spans="2:14" ht="12.75">
      <c r="B6" s="73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74"/>
    </row>
    <row r="7" spans="2:14" ht="18" customHeight="1">
      <c r="B7" s="73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74"/>
    </row>
    <row r="8" spans="2:14" ht="39" customHeight="1">
      <c r="B8" s="73"/>
      <c r="C8" s="56"/>
      <c r="D8" s="131" t="s">
        <v>171</v>
      </c>
      <c r="E8" s="131"/>
      <c r="F8" s="131"/>
      <c r="G8" s="131"/>
      <c r="H8" s="131"/>
      <c r="I8" s="131"/>
      <c r="J8" s="131"/>
      <c r="K8" s="131"/>
      <c r="L8" s="131"/>
      <c r="M8" s="131"/>
      <c r="N8" s="75"/>
    </row>
    <row r="9" spans="2:14" ht="12.75">
      <c r="B9" s="73"/>
      <c r="C9" s="56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76"/>
    </row>
    <row r="10" spans="2:14" ht="12.75">
      <c r="B10" s="73"/>
      <c r="C10" s="5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76"/>
    </row>
    <row r="11" spans="2:14" ht="12.75">
      <c r="B11" s="73"/>
      <c r="C11" s="5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76"/>
    </row>
    <row r="12" spans="2:14" ht="12.75">
      <c r="B12" s="73"/>
      <c r="C12" s="132" t="s">
        <v>172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76"/>
    </row>
    <row r="13" spans="2:14" ht="12.75">
      <c r="B13" s="73"/>
      <c r="C13" s="56"/>
      <c r="D13" s="132" t="s">
        <v>173</v>
      </c>
      <c r="E13" s="132"/>
      <c r="F13" s="132"/>
      <c r="G13" s="132"/>
      <c r="H13" s="132"/>
      <c r="I13" s="132"/>
      <c r="J13" s="132"/>
      <c r="K13" s="132"/>
      <c r="L13" s="132"/>
      <c r="M13" s="132"/>
      <c r="N13" s="76"/>
    </row>
    <row r="14" spans="2:14" ht="12.75"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74"/>
    </row>
    <row r="15" spans="2:14" ht="12.75">
      <c r="B15" s="7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4"/>
    </row>
    <row r="16" spans="2:14" ht="12.75">
      <c r="B16" s="7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4"/>
    </row>
    <row r="17" spans="2:14" ht="12.75">
      <c r="B17" s="7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74"/>
    </row>
    <row r="18" spans="2:14" ht="12.75">
      <c r="B18" s="7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74"/>
    </row>
    <row r="19" spans="2:14" ht="36" customHeight="1">
      <c r="B19" s="7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74"/>
    </row>
    <row r="20" spans="2:14" ht="12.75">
      <c r="B20" s="7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74"/>
    </row>
    <row r="21" spans="2:14" ht="12.75">
      <c r="B21" s="7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74"/>
    </row>
    <row r="22" spans="2:14" ht="12.75">
      <c r="B22" s="7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74"/>
    </row>
    <row r="23" spans="2:14" ht="12.75">
      <c r="B23" s="7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74"/>
    </row>
    <row r="24" spans="2:14" ht="12.75">
      <c r="B24" s="7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74"/>
    </row>
    <row r="25" spans="2:14" ht="12.75">
      <c r="B25" s="7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74"/>
    </row>
    <row r="26" spans="2:14" ht="12.75">
      <c r="B26" s="7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74"/>
    </row>
    <row r="27" spans="2:14" ht="12.75">
      <c r="B27" s="73"/>
      <c r="C27" s="55"/>
      <c r="D27" s="124" t="s">
        <v>174</v>
      </c>
      <c r="E27" s="125"/>
      <c r="F27" s="126"/>
      <c r="G27" s="72"/>
      <c r="H27" s="56"/>
      <c r="I27" s="70"/>
      <c r="J27" s="125" t="s">
        <v>175</v>
      </c>
      <c r="K27" s="125"/>
      <c r="L27" s="125"/>
      <c r="M27" s="72"/>
      <c r="N27" s="74"/>
    </row>
    <row r="28" spans="2:14" ht="7.5" customHeight="1">
      <c r="B28" s="73"/>
      <c r="C28" s="73"/>
      <c r="D28" s="56"/>
      <c r="E28" s="56"/>
      <c r="F28" s="56"/>
      <c r="G28" s="74"/>
      <c r="H28" s="56"/>
      <c r="I28" s="73"/>
      <c r="J28" s="56"/>
      <c r="K28" s="56"/>
      <c r="L28" s="56"/>
      <c r="M28" s="74"/>
      <c r="N28" s="74"/>
    </row>
    <row r="29" spans="2:14" ht="15" customHeight="1">
      <c r="B29" s="73"/>
      <c r="C29" s="73"/>
      <c r="D29" s="56"/>
      <c r="E29" s="56"/>
      <c r="F29" s="56"/>
      <c r="G29" s="74"/>
      <c r="H29" s="56"/>
      <c r="I29" s="73"/>
      <c r="J29" s="56"/>
      <c r="K29" s="77" t="s">
        <v>176</v>
      </c>
      <c r="L29" s="127" t="s">
        <v>177</v>
      </c>
      <c r="M29" s="128"/>
      <c r="N29" s="79"/>
    </row>
    <row r="30" spans="2:14" ht="21.75" customHeight="1">
      <c r="B30" s="73"/>
      <c r="C30" s="73" t="s">
        <v>178</v>
      </c>
      <c r="D30" s="110" t="s">
        <v>195</v>
      </c>
      <c r="E30" s="129"/>
      <c r="F30" s="130"/>
      <c r="G30" s="74"/>
      <c r="H30" s="56"/>
      <c r="I30" s="73" t="s">
        <v>178</v>
      </c>
      <c r="J30" s="56" t="s">
        <v>179</v>
      </c>
      <c r="K30" s="56"/>
      <c r="L30" s="78"/>
      <c r="M30" s="79"/>
      <c r="N30" s="79"/>
    </row>
    <row r="31" spans="2:14" ht="18.75" customHeight="1">
      <c r="B31" s="73"/>
      <c r="C31" s="73" t="s">
        <v>178</v>
      </c>
      <c r="D31" s="111" t="s">
        <v>202</v>
      </c>
      <c r="E31" s="133"/>
      <c r="F31" s="133"/>
      <c r="G31" s="74"/>
      <c r="H31" s="56"/>
      <c r="I31" s="73"/>
      <c r="J31" s="56"/>
      <c r="K31" s="77" t="s">
        <v>176</v>
      </c>
      <c r="L31" s="127" t="s">
        <v>180</v>
      </c>
      <c r="M31" s="128"/>
      <c r="N31" s="79"/>
    </row>
    <row r="32" spans="2:14" ht="18.75" customHeight="1">
      <c r="B32" s="73"/>
      <c r="C32" s="73" t="s">
        <v>178</v>
      </c>
      <c r="D32" s="111" t="s">
        <v>196</v>
      </c>
      <c r="E32" s="133"/>
      <c r="F32" s="133"/>
      <c r="G32" s="74"/>
      <c r="H32" s="56"/>
      <c r="I32" s="73" t="s">
        <v>178</v>
      </c>
      <c r="J32" s="81" t="s">
        <v>181</v>
      </c>
      <c r="K32" s="81"/>
      <c r="L32" s="81"/>
      <c r="M32" s="82"/>
      <c r="N32" s="74"/>
    </row>
    <row r="33" spans="2:14" ht="18" customHeight="1">
      <c r="B33" s="73"/>
      <c r="C33" s="73" t="s">
        <v>178</v>
      </c>
      <c r="D33" s="111" t="s">
        <v>197</v>
      </c>
      <c r="E33" s="80"/>
      <c r="F33" s="80"/>
      <c r="G33" s="74"/>
      <c r="H33" s="56"/>
      <c r="I33" s="73" t="s">
        <v>178</v>
      </c>
      <c r="J33" s="83" t="s">
        <v>182</v>
      </c>
      <c r="K33" s="83"/>
      <c r="L33" s="83"/>
      <c r="M33" s="84"/>
      <c r="N33" s="74"/>
    </row>
    <row r="34" spans="2:14" ht="19.5" customHeight="1">
      <c r="B34" s="73"/>
      <c r="C34" s="73" t="s">
        <v>178</v>
      </c>
      <c r="D34" s="80" t="s">
        <v>198</v>
      </c>
      <c r="E34" s="80"/>
      <c r="F34" s="80"/>
      <c r="G34" s="74"/>
      <c r="H34" s="56"/>
      <c r="I34" s="73" t="s">
        <v>178</v>
      </c>
      <c r="J34" s="56" t="s">
        <v>183</v>
      </c>
      <c r="K34" s="56"/>
      <c r="L34" s="56"/>
      <c r="M34" s="74"/>
      <c r="N34" s="74"/>
    </row>
    <row r="35" spans="2:14" ht="24" customHeight="1">
      <c r="B35" s="73"/>
      <c r="C35" s="73" t="s">
        <v>178</v>
      </c>
      <c r="D35" s="85" t="s">
        <v>199</v>
      </c>
      <c r="E35" s="85"/>
      <c r="F35" s="85"/>
      <c r="G35" s="74"/>
      <c r="H35" s="56"/>
      <c r="I35" s="73"/>
      <c r="J35" s="86" t="s">
        <v>204</v>
      </c>
      <c r="K35" s="112" t="s">
        <v>205</v>
      </c>
      <c r="L35" s="87"/>
      <c r="M35" s="74"/>
      <c r="N35" s="74"/>
    </row>
    <row r="36" spans="2:14" ht="18.75" customHeight="1">
      <c r="B36" s="73"/>
      <c r="C36" s="73"/>
      <c r="D36" s="134" t="s">
        <v>200</v>
      </c>
      <c r="E36" s="135"/>
      <c r="F36" s="135"/>
      <c r="G36" s="74"/>
      <c r="H36" s="56"/>
      <c r="I36" s="73" t="s">
        <v>178</v>
      </c>
      <c r="J36" s="113" t="s">
        <v>209</v>
      </c>
      <c r="K36" s="81"/>
      <c r="L36" s="81"/>
      <c r="M36" s="82"/>
      <c r="N36" s="74"/>
    </row>
    <row r="37" spans="2:14" ht="12.75">
      <c r="B37" s="73"/>
      <c r="C37" s="88"/>
      <c r="D37" s="81"/>
      <c r="E37" s="81"/>
      <c r="F37" s="81"/>
      <c r="G37" s="82"/>
      <c r="H37" s="56"/>
      <c r="I37" s="88"/>
      <c r="J37" s="81"/>
      <c r="K37" s="81"/>
      <c r="L37" s="81"/>
      <c r="M37" s="82"/>
      <c r="N37" s="74"/>
    </row>
    <row r="38" spans="2:14" ht="12.75">
      <c r="B38" s="7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74"/>
    </row>
    <row r="39" spans="2:14" ht="12.75">
      <c r="B39" s="73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74"/>
    </row>
    <row r="40" spans="2:14" ht="12.75">
      <c r="B40" s="73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74"/>
    </row>
    <row r="41" spans="2:14" ht="12.75">
      <c r="B41" s="73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74"/>
    </row>
    <row r="42" spans="2:14" ht="12.75">
      <c r="B42" s="8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</row>
  </sheetData>
  <sheetProtection/>
  <mergeCells count="12">
    <mergeCell ref="E31:F31"/>
    <mergeCell ref="L31:M31"/>
    <mergeCell ref="E32:F32"/>
    <mergeCell ref="D36:F36"/>
    <mergeCell ref="D8:M8"/>
    <mergeCell ref="D9:M9"/>
    <mergeCell ref="C12:M12"/>
    <mergeCell ref="D13:M13"/>
    <mergeCell ref="D27:F27"/>
    <mergeCell ref="J27:L27"/>
    <mergeCell ref="L29:M29"/>
    <mergeCell ref="E30:F30"/>
  </mergeCells>
  <printOptions/>
  <pageMargins left="0.45" right="0.5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5">
    <tabColor indexed="13"/>
  </sheetPr>
  <dimension ref="A1:J50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7109375" style="3" customWidth="1"/>
    <col min="2" max="2" width="2.7109375" style="3" customWidth="1"/>
    <col min="3" max="3" width="4.00390625" style="3" customWidth="1"/>
    <col min="4" max="4" width="40.57421875" style="0" customWidth="1"/>
    <col min="5" max="5" width="8.28125" style="0" bestFit="1" customWidth="1"/>
    <col min="6" max="6" width="15.7109375" style="45" customWidth="1"/>
    <col min="7" max="7" width="15.7109375" style="4" customWidth="1"/>
    <col min="8" max="8" width="7.00390625" style="0" customWidth="1"/>
  </cols>
  <sheetData>
    <row r="1" spans="1:10" ht="27" customHeight="1">
      <c r="A1" s="139"/>
      <c r="B1" s="140"/>
      <c r="C1" s="140"/>
      <c r="D1" s="140"/>
      <c r="E1" s="140"/>
      <c r="F1" s="140"/>
      <c r="G1" s="140"/>
      <c r="H1" s="101"/>
      <c r="I1" s="101"/>
      <c r="J1" s="101"/>
    </row>
    <row r="2" spans="1:7" ht="18.75" customHeight="1">
      <c r="A2" s="149" t="s">
        <v>207</v>
      </c>
      <c r="B2" s="150"/>
      <c r="C2" s="150"/>
      <c r="D2" s="150"/>
      <c r="E2" s="150"/>
      <c r="F2" s="150"/>
      <c r="G2" s="150"/>
    </row>
    <row r="3" spans="1:7" ht="11.25" customHeight="1">
      <c r="A3" s="102"/>
      <c r="B3" s="102"/>
      <c r="C3" s="102"/>
      <c r="D3" s="102"/>
      <c r="E3" s="102"/>
      <c r="F3" s="102"/>
      <c r="G3" s="102"/>
    </row>
    <row r="4" spans="1:7" ht="18.75" customHeight="1">
      <c r="A4" s="141" t="s">
        <v>3</v>
      </c>
      <c r="B4" s="143" t="s">
        <v>15</v>
      </c>
      <c r="C4" s="144"/>
      <c r="D4" s="145"/>
      <c r="E4" s="141" t="s">
        <v>9</v>
      </c>
      <c r="F4" s="41" t="s">
        <v>190</v>
      </c>
      <c r="G4" s="41" t="s">
        <v>190</v>
      </c>
    </row>
    <row r="5" spans="1:7" ht="18" customHeight="1">
      <c r="A5" s="142"/>
      <c r="B5" s="146"/>
      <c r="C5" s="147"/>
      <c r="D5" s="148"/>
      <c r="E5" s="142"/>
      <c r="F5" s="42" t="s">
        <v>191</v>
      </c>
      <c r="G5" s="12" t="s">
        <v>16</v>
      </c>
    </row>
    <row r="6" spans="1:7" s="5" customFormat="1" ht="19.5" customHeight="1">
      <c r="A6" s="13" t="s">
        <v>4</v>
      </c>
      <c r="B6" s="136" t="s">
        <v>17</v>
      </c>
      <c r="C6" s="137"/>
      <c r="D6" s="138"/>
      <c r="E6" s="29"/>
      <c r="F6" s="28">
        <f>F7+F12+F19+F10</f>
        <v>450034967</v>
      </c>
      <c r="G6" s="28">
        <f>G7+G12+G19+G10</f>
        <v>401753518</v>
      </c>
    </row>
    <row r="7" spans="1:7" s="5" customFormat="1" ht="15" customHeight="1">
      <c r="A7" s="15"/>
      <c r="B7" s="14">
        <v>1</v>
      </c>
      <c r="C7" s="16" t="s">
        <v>18</v>
      </c>
      <c r="D7" s="17"/>
      <c r="E7" s="31"/>
      <c r="F7" s="28">
        <f>F8+F9</f>
        <v>44286833</v>
      </c>
      <c r="G7" s="28">
        <f>G8+G9</f>
        <v>41713383</v>
      </c>
    </row>
    <row r="8" spans="1:7" s="5" customFormat="1" ht="15" customHeight="1">
      <c r="A8" s="15"/>
      <c r="B8" s="14"/>
      <c r="C8" s="19" t="s">
        <v>19</v>
      </c>
      <c r="D8" s="20" t="s">
        <v>20</v>
      </c>
      <c r="E8" s="31"/>
      <c r="F8" s="43">
        <v>44277545</v>
      </c>
      <c r="G8" s="43">
        <v>41707862</v>
      </c>
    </row>
    <row r="9" spans="1:7" s="5" customFormat="1" ht="15" customHeight="1">
      <c r="A9" s="15"/>
      <c r="B9" s="14"/>
      <c r="C9" s="19" t="s">
        <v>21</v>
      </c>
      <c r="D9" s="20" t="s">
        <v>22</v>
      </c>
      <c r="E9" s="31"/>
      <c r="F9" s="43">
        <v>9288</v>
      </c>
      <c r="G9" s="43">
        <v>5521</v>
      </c>
    </row>
    <row r="10" spans="1:7" s="5" customFormat="1" ht="15" customHeight="1">
      <c r="A10" s="15"/>
      <c r="B10" s="14">
        <v>2</v>
      </c>
      <c r="C10" s="16" t="s">
        <v>23</v>
      </c>
      <c r="D10" s="17"/>
      <c r="E10" s="31"/>
      <c r="F10" s="28"/>
      <c r="G10" s="28"/>
    </row>
    <row r="11" spans="1:7" s="5" customFormat="1" ht="15" customHeight="1">
      <c r="A11" s="15"/>
      <c r="B11" s="21"/>
      <c r="C11" s="22" t="s">
        <v>19</v>
      </c>
      <c r="D11" s="20" t="s">
        <v>24</v>
      </c>
      <c r="E11" s="31"/>
      <c r="F11" s="43"/>
      <c r="G11" s="43"/>
    </row>
    <row r="12" spans="1:7" s="5" customFormat="1" ht="15" customHeight="1">
      <c r="A12" s="15"/>
      <c r="B12" s="14">
        <v>3</v>
      </c>
      <c r="C12" s="16" t="s">
        <v>25</v>
      </c>
      <c r="D12" s="17"/>
      <c r="E12" s="31"/>
      <c r="F12" s="28">
        <f>SUM(F13:F18)</f>
        <v>183849802</v>
      </c>
      <c r="G12" s="28">
        <v>200267951</v>
      </c>
    </row>
    <row r="13" spans="1:7" s="5" customFormat="1" ht="15" customHeight="1">
      <c r="A13" s="15"/>
      <c r="B13" s="21"/>
      <c r="C13" s="22" t="s">
        <v>19</v>
      </c>
      <c r="D13" s="20" t="s">
        <v>26</v>
      </c>
      <c r="E13" s="31"/>
      <c r="F13" s="43">
        <v>145291564</v>
      </c>
      <c r="G13" s="43">
        <v>173577610</v>
      </c>
    </row>
    <row r="14" spans="1:7" s="5" customFormat="1" ht="15" customHeight="1">
      <c r="A14" s="15"/>
      <c r="B14" s="21"/>
      <c r="C14" s="22" t="s">
        <v>21</v>
      </c>
      <c r="D14" s="20" t="s">
        <v>27</v>
      </c>
      <c r="E14" s="31"/>
      <c r="F14" s="43"/>
      <c r="G14" s="43"/>
    </row>
    <row r="15" spans="1:7" s="5" customFormat="1" ht="15" customHeight="1">
      <c r="A15" s="15"/>
      <c r="B15" s="21"/>
      <c r="C15" s="22" t="s">
        <v>28</v>
      </c>
      <c r="D15" s="20" t="s">
        <v>29</v>
      </c>
      <c r="E15" s="31"/>
      <c r="F15" s="43">
        <v>1221874</v>
      </c>
      <c r="G15" s="43">
        <v>118584</v>
      </c>
    </row>
    <row r="16" spans="1:7" s="5" customFormat="1" ht="15" customHeight="1">
      <c r="A16" s="15"/>
      <c r="B16" s="21"/>
      <c r="C16" s="22" t="s">
        <v>30</v>
      </c>
      <c r="D16" s="20" t="s">
        <v>31</v>
      </c>
      <c r="E16" s="31"/>
      <c r="F16" s="43">
        <v>37336364</v>
      </c>
      <c r="G16" s="43">
        <v>26571757</v>
      </c>
    </row>
    <row r="17" spans="1:7" s="5" customFormat="1" ht="15" customHeight="1">
      <c r="A17" s="15"/>
      <c r="B17" s="21"/>
      <c r="C17" s="22" t="s">
        <v>32</v>
      </c>
      <c r="D17" s="20" t="s">
        <v>188</v>
      </c>
      <c r="E17" s="31"/>
      <c r="F17" s="43"/>
      <c r="G17" s="43"/>
    </row>
    <row r="18" spans="1:7" s="5" customFormat="1" ht="15" customHeight="1">
      <c r="A18" s="15"/>
      <c r="B18" s="21"/>
      <c r="C18" s="22" t="s">
        <v>32</v>
      </c>
      <c r="D18" s="20" t="s">
        <v>193</v>
      </c>
      <c r="E18" s="31"/>
      <c r="F18" s="43"/>
      <c r="G18" s="43"/>
    </row>
    <row r="19" spans="1:7" s="5" customFormat="1" ht="15" customHeight="1">
      <c r="A19" s="15"/>
      <c r="B19" s="14">
        <v>4</v>
      </c>
      <c r="C19" s="16" t="s">
        <v>7</v>
      </c>
      <c r="D19" s="17"/>
      <c r="E19" s="31"/>
      <c r="F19" s="28">
        <f>SUM(F20:F24)</f>
        <v>221898332</v>
      </c>
      <c r="G19" s="28">
        <f>SUM(G20:G24)</f>
        <v>159772184</v>
      </c>
    </row>
    <row r="20" spans="1:7" s="5" customFormat="1" ht="15" customHeight="1">
      <c r="A20" s="15"/>
      <c r="B20" s="21"/>
      <c r="C20" s="22" t="s">
        <v>19</v>
      </c>
      <c r="D20" s="20" t="s">
        <v>33</v>
      </c>
      <c r="E20" s="31"/>
      <c r="F20" s="43">
        <v>56230822</v>
      </c>
      <c r="G20" s="43">
        <v>40528340</v>
      </c>
    </row>
    <row r="21" spans="1:7" s="5" customFormat="1" ht="15" customHeight="1">
      <c r="A21" s="15"/>
      <c r="B21" s="21"/>
      <c r="C21" s="22" t="s">
        <v>21</v>
      </c>
      <c r="D21" s="20" t="s">
        <v>34</v>
      </c>
      <c r="E21" s="31"/>
      <c r="F21" s="43"/>
      <c r="G21" s="43"/>
    </row>
    <row r="22" spans="1:7" s="5" customFormat="1" ht="15" customHeight="1">
      <c r="A22" s="15"/>
      <c r="B22" s="21"/>
      <c r="C22" s="22" t="s">
        <v>28</v>
      </c>
      <c r="D22" s="20" t="s">
        <v>35</v>
      </c>
      <c r="E22" s="31"/>
      <c r="F22" s="43"/>
      <c r="G22" s="43"/>
    </row>
    <row r="23" spans="1:7" s="5" customFormat="1" ht="15" customHeight="1">
      <c r="A23" s="15"/>
      <c r="B23" s="21"/>
      <c r="C23" s="22" t="s">
        <v>30</v>
      </c>
      <c r="D23" s="20" t="s">
        <v>36</v>
      </c>
      <c r="E23" s="31"/>
      <c r="F23" s="43">
        <v>165667510</v>
      </c>
      <c r="G23" s="43">
        <v>119243844</v>
      </c>
    </row>
    <row r="24" spans="1:7" s="5" customFormat="1" ht="15" customHeight="1">
      <c r="A24" s="15"/>
      <c r="B24" s="21"/>
      <c r="C24" s="22" t="s">
        <v>32</v>
      </c>
      <c r="D24" s="20" t="s">
        <v>37</v>
      </c>
      <c r="E24" s="31"/>
      <c r="F24" s="43"/>
      <c r="G24" s="43"/>
    </row>
    <row r="25" spans="1:7" s="5" customFormat="1" ht="15" customHeight="1">
      <c r="A25" s="15"/>
      <c r="B25" s="14">
        <v>5</v>
      </c>
      <c r="C25" s="16" t="s">
        <v>38</v>
      </c>
      <c r="D25" s="17"/>
      <c r="E25" s="31"/>
      <c r="F25" s="28"/>
      <c r="G25" s="28"/>
    </row>
    <row r="26" spans="1:7" s="5" customFormat="1" ht="15" customHeight="1">
      <c r="A26" s="15"/>
      <c r="B26" s="14">
        <v>6</v>
      </c>
      <c r="C26" s="16" t="s">
        <v>39</v>
      </c>
      <c r="D26" s="17"/>
      <c r="E26" s="31"/>
      <c r="F26" s="28"/>
      <c r="G26" s="28"/>
    </row>
    <row r="27" spans="1:7" s="5" customFormat="1" ht="15" customHeight="1">
      <c r="A27" s="15"/>
      <c r="B27" s="14">
        <v>7</v>
      </c>
      <c r="C27" s="16" t="s">
        <v>40</v>
      </c>
      <c r="D27" s="17"/>
      <c r="E27" s="31"/>
      <c r="F27" s="28"/>
      <c r="G27" s="28"/>
    </row>
    <row r="28" spans="1:7" s="5" customFormat="1" ht="15" customHeight="1">
      <c r="A28" s="15"/>
      <c r="B28" s="14"/>
      <c r="C28" s="19" t="s">
        <v>19</v>
      </c>
      <c r="D28" s="17" t="s">
        <v>14</v>
      </c>
      <c r="E28" s="31"/>
      <c r="F28" s="43"/>
      <c r="G28" s="43"/>
    </row>
    <row r="29" spans="1:7" s="5" customFormat="1" ht="15" customHeight="1">
      <c r="A29" s="15"/>
      <c r="B29" s="14"/>
      <c r="C29" s="19" t="s">
        <v>21</v>
      </c>
      <c r="D29" s="17" t="s">
        <v>41</v>
      </c>
      <c r="E29" s="31"/>
      <c r="F29" s="43"/>
      <c r="G29" s="43"/>
    </row>
    <row r="30" spans="1:7" s="5" customFormat="1" ht="19.5" customHeight="1">
      <c r="A30" s="23" t="s">
        <v>5</v>
      </c>
      <c r="B30" s="136" t="s">
        <v>42</v>
      </c>
      <c r="C30" s="137"/>
      <c r="D30" s="138"/>
      <c r="E30" s="31"/>
      <c r="F30" s="28">
        <f>F31+F36+F42+F41+F46+F47</f>
        <v>5659129</v>
      </c>
      <c r="G30" s="28">
        <f>G31+G36+G42+G41+G46+G47</f>
        <v>6104470</v>
      </c>
    </row>
    <row r="31" spans="1:7" s="5" customFormat="1" ht="15" customHeight="1">
      <c r="A31" s="15"/>
      <c r="B31" s="14">
        <v>1</v>
      </c>
      <c r="C31" s="16" t="s">
        <v>43</v>
      </c>
      <c r="D31" s="17"/>
      <c r="E31" s="31"/>
      <c r="F31" s="28">
        <f>SUM(F32:F35)</f>
        <v>0</v>
      </c>
      <c r="G31" s="28">
        <f>SUM(G32:G35)</f>
        <v>0</v>
      </c>
    </row>
    <row r="32" spans="1:7" s="5" customFormat="1" ht="15" customHeight="1">
      <c r="A32" s="15"/>
      <c r="B32" s="21"/>
      <c r="C32" s="22" t="s">
        <v>44</v>
      </c>
      <c r="D32" s="20" t="s">
        <v>45</v>
      </c>
      <c r="E32" s="31"/>
      <c r="F32" s="43"/>
      <c r="G32" s="43"/>
    </row>
    <row r="33" spans="1:7" s="5" customFormat="1" ht="15" customHeight="1">
      <c r="A33" s="15"/>
      <c r="B33" s="21"/>
      <c r="C33" s="22" t="s">
        <v>21</v>
      </c>
      <c r="D33" s="20" t="s">
        <v>46</v>
      </c>
      <c r="E33" s="31"/>
      <c r="F33" s="43"/>
      <c r="G33" s="43"/>
    </row>
    <row r="34" spans="1:7" s="5" customFormat="1" ht="15" customHeight="1">
      <c r="A34" s="15"/>
      <c r="B34" s="21"/>
      <c r="C34" s="22" t="s">
        <v>28</v>
      </c>
      <c r="D34" s="20" t="s">
        <v>47</v>
      </c>
      <c r="E34" s="31"/>
      <c r="F34" s="43"/>
      <c r="G34" s="43"/>
    </row>
    <row r="35" spans="1:7" s="5" customFormat="1" ht="15" customHeight="1">
      <c r="A35" s="15"/>
      <c r="B35" s="21"/>
      <c r="C35" s="22" t="s">
        <v>30</v>
      </c>
      <c r="D35" s="20" t="s">
        <v>48</v>
      </c>
      <c r="E35" s="31"/>
      <c r="F35" s="43"/>
      <c r="G35" s="43"/>
    </row>
    <row r="36" spans="1:7" s="5" customFormat="1" ht="15" customHeight="1">
      <c r="A36" s="15"/>
      <c r="B36" s="14">
        <v>2</v>
      </c>
      <c r="C36" s="16" t="s">
        <v>49</v>
      </c>
      <c r="D36" s="24"/>
      <c r="E36" s="31"/>
      <c r="F36" s="28">
        <f>SUM(F37:F40)</f>
        <v>5659129</v>
      </c>
      <c r="G36" s="28">
        <f>SUM(G37:G40)</f>
        <v>6104470</v>
      </c>
    </row>
    <row r="37" spans="1:7" s="5" customFormat="1" ht="15" customHeight="1">
      <c r="A37" s="15"/>
      <c r="B37" s="21"/>
      <c r="C37" s="22" t="s">
        <v>19</v>
      </c>
      <c r="D37" s="20" t="s">
        <v>50</v>
      </c>
      <c r="E37" s="31"/>
      <c r="F37" s="43"/>
      <c r="G37" s="43"/>
    </row>
    <row r="38" spans="1:10" s="5" customFormat="1" ht="15" customHeight="1">
      <c r="A38" s="15"/>
      <c r="B38" s="21"/>
      <c r="C38" s="22" t="s">
        <v>21</v>
      </c>
      <c r="D38" s="20" t="s">
        <v>203</v>
      </c>
      <c r="E38" s="31"/>
      <c r="F38" s="43">
        <v>434427</v>
      </c>
      <c r="G38" s="43">
        <v>543034</v>
      </c>
      <c r="J38" s="5" t="s">
        <v>187</v>
      </c>
    </row>
    <row r="39" spans="1:7" s="5" customFormat="1" ht="15" customHeight="1">
      <c r="A39" s="15"/>
      <c r="B39" s="21"/>
      <c r="C39" s="22" t="s">
        <v>28</v>
      </c>
      <c r="D39" s="20" t="s">
        <v>92</v>
      </c>
      <c r="E39" s="31"/>
      <c r="F39" s="43">
        <v>4974125</v>
      </c>
      <c r="G39" s="43">
        <v>5362657</v>
      </c>
    </row>
    <row r="40" spans="1:7" s="5" customFormat="1" ht="15" customHeight="1">
      <c r="A40" s="15"/>
      <c r="B40" s="21"/>
      <c r="C40" s="22" t="s">
        <v>30</v>
      </c>
      <c r="D40" s="20" t="s">
        <v>194</v>
      </c>
      <c r="E40" s="31"/>
      <c r="F40" s="43">
        <v>250577</v>
      </c>
      <c r="G40" s="43">
        <v>198779</v>
      </c>
    </row>
    <row r="41" spans="1:7" s="5" customFormat="1" ht="15" customHeight="1">
      <c r="A41" s="15"/>
      <c r="B41" s="14">
        <v>3</v>
      </c>
      <c r="C41" s="16" t="s">
        <v>51</v>
      </c>
      <c r="D41" s="17"/>
      <c r="E41" s="31"/>
      <c r="F41" s="28"/>
      <c r="G41" s="28"/>
    </row>
    <row r="42" spans="1:7" s="5" customFormat="1" ht="15" customHeight="1">
      <c r="A42" s="15"/>
      <c r="B42" s="14">
        <v>4</v>
      </c>
      <c r="C42" s="16" t="s">
        <v>52</v>
      </c>
      <c r="D42" s="17"/>
      <c r="E42" s="31"/>
      <c r="F42" s="28">
        <f>SUM(F43:F45)</f>
        <v>0</v>
      </c>
      <c r="G42" s="28">
        <f>SUM(G43:G45)</f>
        <v>0</v>
      </c>
    </row>
    <row r="43" spans="1:7" s="5" customFormat="1" ht="15" customHeight="1">
      <c r="A43" s="15"/>
      <c r="B43" s="21"/>
      <c r="C43" s="22" t="s">
        <v>19</v>
      </c>
      <c r="D43" s="20" t="s">
        <v>53</v>
      </c>
      <c r="E43" s="31"/>
      <c r="F43" s="43"/>
      <c r="G43" s="43"/>
    </row>
    <row r="44" spans="1:7" s="5" customFormat="1" ht="15" customHeight="1">
      <c r="A44" s="15"/>
      <c r="B44" s="21"/>
      <c r="C44" s="22" t="s">
        <v>21</v>
      </c>
      <c r="D44" s="20" t="s">
        <v>54</v>
      </c>
      <c r="E44" s="31"/>
      <c r="F44" s="43"/>
      <c r="G44" s="43"/>
    </row>
    <row r="45" spans="1:7" s="5" customFormat="1" ht="15" customHeight="1">
      <c r="A45" s="15"/>
      <c r="B45" s="21"/>
      <c r="C45" s="22" t="s">
        <v>28</v>
      </c>
      <c r="D45" s="20" t="s">
        <v>55</v>
      </c>
      <c r="E45" s="31"/>
      <c r="F45" s="43"/>
      <c r="G45" s="43"/>
    </row>
    <row r="46" spans="1:7" s="5" customFormat="1" ht="15" customHeight="1">
      <c r="A46" s="15"/>
      <c r="B46" s="14">
        <v>5</v>
      </c>
      <c r="C46" s="16" t="s">
        <v>56</v>
      </c>
      <c r="D46" s="17"/>
      <c r="E46" s="31"/>
      <c r="F46" s="28"/>
      <c r="G46" s="28"/>
    </row>
    <row r="47" spans="1:7" s="5" customFormat="1" ht="15" customHeight="1">
      <c r="A47" s="15"/>
      <c r="B47" s="14">
        <v>6</v>
      </c>
      <c r="C47" s="16" t="s">
        <v>8</v>
      </c>
      <c r="D47" s="17"/>
      <c r="E47" s="31"/>
      <c r="F47" s="28"/>
      <c r="G47" s="28"/>
    </row>
    <row r="48" spans="1:7" s="5" customFormat="1" ht="35.25" customHeight="1">
      <c r="A48" s="18"/>
      <c r="B48" s="136" t="s">
        <v>57</v>
      </c>
      <c r="C48" s="137"/>
      <c r="D48" s="138"/>
      <c r="E48" s="31"/>
      <c r="F48" s="28">
        <f>F6+F30</f>
        <v>455694096</v>
      </c>
      <c r="G48" s="28">
        <f>G6+G30</f>
        <v>407857988</v>
      </c>
    </row>
    <row r="49" spans="1:7" s="5" customFormat="1" ht="15.75" customHeight="1">
      <c r="A49" s="6"/>
      <c r="B49" s="6"/>
      <c r="C49" s="6"/>
      <c r="D49" s="6"/>
      <c r="E49" s="7"/>
      <c r="F49" s="44"/>
      <c r="G49" s="8"/>
    </row>
    <row r="50" spans="1:7" s="5" customFormat="1" ht="15.75" customHeight="1">
      <c r="A50" s="6"/>
      <c r="B50" s="6"/>
      <c r="C50" s="6"/>
      <c r="D50" s="6"/>
      <c r="E50" s="7"/>
      <c r="F50" s="44"/>
      <c r="G50" s="8"/>
    </row>
  </sheetData>
  <sheetProtection/>
  <mergeCells count="8">
    <mergeCell ref="B30:D30"/>
    <mergeCell ref="B48:D48"/>
    <mergeCell ref="A1:G1"/>
    <mergeCell ref="A4:A5"/>
    <mergeCell ref="B4:D5"/>
    <mergeCell ref="E4:E5"/>
    <mergeCell ref="A2:G2"/>
    <mergeCell ref="B6:D6"/>
  </mergeCells>
  <printOptions/>
  <pageMargins left="0.75" right="0.75" top="0.5" bottom="0" header="0.27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7">
    <tabColor indexed="15"/>
  </sheetPr>
  <dimension ref="A1:G53"/>
  <sheetViews>
    <sheetView zoomScalePageLayoutView="0" workbookViewId="0" topLeftCell="A7">
      <selection activeCell="J16" sqref="J16"/>
    </sheetView>
  </sheetViews>
  <sheetFormatPr defaultColWidth="9.140625" defaultRowHeight="12.75"/>
  <cols>
    <col min="1" max="1" width="3.7109375" style="3" customWidth="1"/>
    <col min="2" max="2" width="2.7109375" style="3" customWidth="1"/>
    <col min="3" max="3" width="4.00390625" style="3" customWidth="1"/>
    <col min="4" max="4" width="40.57421875" style="0" customWidth="1"/>
    <col min="5" max="5" width="8.28125" style="0" customWidth="1"/>
    <col min="6" max="6" width="15.7109375" style="45" customWidth="1"/>
    <col min="7" max="7" width="15.7109375" style="4" customWidth="1"/>
    <col min="8" max="8" width="4.00390625" style="0" customWidth="1"/>
  </cols>
  <sheetData>
    <row r="1" spans="1:7" s="5" customFormat="1" ht="18" customHeight="1">
      <c r="A1" s="149" t="s">
        <v>207</v>
      </c>
      <c r="B1" s="117"/>
      <c r="C1" s="117"/>
      <c r="D1" s="117"/>
      <c r="E1" s="117"/>
      <c r="F1" s="117"/>
      <c r="G1" s="117"/>
    </row>
    <row r="3" spans="1:7" s="5" customFormat="1" ht="15.75" customHeight="1">
      <c r="A3" s="141" t="s">
        <v>3</v>
      </c>
      <c r="B3" s="143" t="s">
        <v>58</v>
      </c>
      <c r="C3" s="144"/>
      <c r="D3" s="145"/>
      <c r="E3" s="141" t="s">
        <v>9</v>
      </c>
      <c r="F3" s="41" t="s">
        <v>190</v>
      </c>
      <c r="G3" s="41" t="s">
        <v>190</v>
      </c>
    </row>
    <row r="4" spans="1:7" s="5" customFormat="1" ht="15.75" customHeight="1">
      <c r="A4" s="142"/>
      <c r="B4" s="146"/>
      <c r="C4" s="147"/>
      <c r="D4" s="148"/>
      <c r="E4" s="142"/>
      <c r="F4" s="42" t="s">
        <v>191</v>
      </c>
      <c r="G4" s="12" t="s">
        <v>16</v>
      </c>
    </row>
    <row r="5" spans="1:7" s="5" customFormat="1" ht="24.75" customHeight="1">
      <c r="A5" s="23" t="s">
        <v>4</v>
      </c>
      <c r="B5" s="136" t="s">
        <v>59</v>
      </c>
      <c r="C5" s="137"/>
      <c r="D5" s="138"/>
      <c r="E5" s="15"/>
      <c r="F5" s="28">
        <f>F6+F7+F10+F21+F22</f>
        <v>383364862</v>
      </c>
      <c r="G5" s="28">
        <f>G6+G7+G10+G21+G22</f>
        <v>341754084</v>
      </c>
    </row>
    <row r="6" spans="1:7" s="5" customFormat="1" ht="15.75" customHeight="1">
      <c r="A6" s="15"/>
      <c r="B6" s="14">
        <v>1</v>
      </c>
      <c r="C6" s="16" t="s">
        <v>13</v>
      </c>
      <c r="D6" s="17"/>
      <c r="E6" s="15"/>
      <c r="F6" s="28"/>
      <c r="G6" s="28"/>
    </row>
    <row r="7" spans="1:7" s="5" customFormat="1" ht="15.75" customHeight="1">
      <c r="A7" s="15"/>
      <c r="B7" s="14">
        <v>2</v>
      </c>
      <c r="C7" s="16" t="s">
        <v>60</v>
      </c>
      <c r="D7" s="17"/>
      <c r="E7" s="15"/>
      <c r="F7" s="28"/>
      <c r="G7" s="28">
        <f>SUM(G8:G9)</f>
        <v>0</v>
      </c>
    </row>
    <row r="8" spans="1:7" s="5" customFormat="1" ht="15.75" customHeight="1">
      <c r="A8" s="15"/>
      <c r="B8" s="21"/>
      <c r="C8" s="22" t="s">
        <v>19</v>
      </c>
      <c r="D8" s="20" t="s">
        <v>61</v>
      </c>
      <c r="E8" s="15"/>
      <c r="F8" s="43"/>
      <c r="G8" s="43"/>
    </row>
    <row r="9" spans="1:7" s="5" customFormat="1" ht="15.75" customHeight="1">
      <c r="A9" s="15"/>
      <c r="B9" s="21"/>
      <c r="C9" s="22" t="s">
        <v>21</v>
      </c>
      <c r="D9" s="20" t="s">
        <v>62</v>
      </c>
      <c r="E9" s="15"/>
      <c r="F9" s="43"/>
      <c r="G9" s="43"/>
    </row>
    <row r="10" spans="1:7" s="5" customFormat="1" ht="15.75" customHeight="1">
      <c r="A10" s="15"/>
      <c r="B10" s="14">
        <v>3</v>
      </c>
      <c r="C10" s="16" t="s">
        <v>63</v>
      </c>
      <c r="D10" s="17"/>
      <c r="E10" s="31"/>
      <c r="F10" s="28">
        <f>SUM(F11:F20)</f>
        <v>383364862</v>
      </c>
      <c r="G10" s="28">
        <f>SUM(G11:G20)</f>
        <v>341754084</v>
      </c>
    </row>
    <row r="11" spans="1:7" s="5" customFormat="1" ht="15.75" customHeight="1">
      <c r="A11" s="15"/>
      <c r="B11" s="21"/>
      <c r="C11" s="22" t="s">
        <v>19</v>
      </c>
      <c r="D11" s="20" t="s">
        <v>64</v>
      </c>
      <c r="E11" s="15"/>
      <c r="F11" s="43">
        <v>39086141</v>
      </c>
      <c r="G11" s="43">
        <v>47972777</v>
      </c>
    </row>
    <row r="12" spans="1:7" s="5" customFormat="1" ht="15.75" customHeight="1">
      <c r="A12" s="15"/>
      <c r="B12" s="21"/>
      <c r="C12" s="22" t="s">
        <v>21</v>
      </c>
      <c r="D12" s="20" t="s">
        <v>65</v>
      </c>
      <c r="E12" s="15"/>
      <c r="F12" s="43">
        <v>14385674</v>
      </c>
      <c r="G12" s="43">
        <v>15272348</v>
      </c>
    </row>
    <row r="13" spans="1:7" s="5" customFormat="1" ht="15.75" customHeight="1">
      <c r="A13" s="15"/>
      <c r="B13" s="21"/>
      <c r="C13" s="22" t="s">
        <v>28</v>
      </c>
      <c r="D13" s="20" t="s">
        <v>66</v>
      </c>
      <c r="E13" s="15"/>
      <c r="F13" s="43">
        <v>113832</v>
      </c>
      <c r="G13" s="43">
        <v>104066</v>
      </c>
    </row>
    <row r="14" spans="1:7" s="5" customFormat="1" ht="15.75" customHeight="1">
      <c r="A14" s="15"/>
      <c r="B14" s="21"/>
      <c r="C14" s="22" t="s">
        <v>30</v>
      </c>
      <c r="D14" s="20" t="s">
        <v>67</v>
      </c>
      <c r="E14" s="15"/>
      <c r="F14" s="43">
        <v>10000</v>
      </c>
      <c r="G14" s="43">
        <v>29300</v>
      </c>
    </row>
    <row r="15" spans="1:7" s="5" customFormat="1" ht="15.75" customHeight="1">
      <c r="A15" s="15"/>
      <c r="B15" s="21"/>
      <c r="C15" s="22" t="s">
        <v>32</v>
      </c>
      <c r="D15" s="20" t="s">
        <v>68</v>
      </c>
      <c r="E15" s="15"/>
      <c r="F15" s="43">
        <v>0</v>
      </c>
      <c r="G15" s="43"/>
    </row>
    <row r="16" spans="1:7" s="5" customFormat="1" ht="15.75" customHeight="1">
      <c r="A16" s="15"/>
      <c r="B16" s="21"/>
      <c r="C16" s="22" t="s">
        <v>69</v>
      </c>
      <c r="D16" s="20" t="s">
        <v>117</v>
      </c>
      <c r="E16" s="15"/>
      <c r="F16" s="43">
        <v>0</v>
      </c>
      <c r="G16" s="43"/>
    </row>
    <row r="17" spans="1:7" s="5" customFormat="1" ht="15.75" customHeight="1">
      <c r="A17" s="15"/>
      <c r="B17" s="21"/>
      <c r="C17" s="22" t="s">
        <v>71</v>
      </c>
      <c r="D17" s="20" t="s">
        <v>116</v>
      </c>
      <c r="E17" s="15"/>
      <c r="F17" s="43">
        <v>0</v>
      </c>
      <c r="G17" s="43">
        <v>15000</v>
      </c>
    </row>
    <row r="18" spans="1:7" s="5" customFormat="1" ht="15.75" customHeight="1">
      <c r="A18" s="15"/>
      <c r="B18" s="21"/>
      <c r="C18" s="22" t="s">
        <v>73</v>
      </c>
      <c r="D18" s="20" t="s">
        <v>70</v>
      </c>
      <c r="E18" s="15"/>
      <c r="F18" s="43">
        <v>323960850</v>
      </c>
      <c r="G18" s="43">
        <v>274638672</v>
      </c>
    </row>
    <row r="19" spans="1:7" s="5" customFormat="1" ht="15.75" customHeight="1">
      <c r="A19" s="15"/>
      <c r="B19" s="21"/>
      <c r="C19" s="22" t="s">
        <v>93</v>
      </c>
      <c r="D19" s="20" t="s">
        <v>72</v>
      </c>
      <c r="E19" s="15"/>
      <c r="F19" s="43"/>
      <c r="G19" s="43"/>
    </row>
    <row r="20" spans="1:7" s="5" customFormat="1" ht="15.75" customHeight="1">
      <c r="A20" s="15"/>
      <c r="B20" s="21"/>
      <c r="C20" s="22" t="s">
        <v>95</v>
      </c>
      <c r="D20" s="20" t="s">
        <v>74</v>
      </c>
      <c r="E20" s="15"/>
      <c r="F20" s="43">
        <v>5808365</v>
      </c>
      <c r="G20" s="43">
        <v>3721921</v>
      </c>
    </row>
    <row r="21" spans="1:7" s="5" customFormat="1" ht="15.75" customHeight="1">
      <c r="A21" s="15"/>
      <c r="B21" s="14">
        <v>4</v>
      </c>
      <c r="C21" s="16" t="s">
        <v>10</v>
      </c>
      <c r="D21" s="17"/>
      <c r="E21" s="15"/>
      <c r="F21" s="28"/>
      <c r="G21" s="28"/>
    </row>
    <row r="22" spans="1:7" s="5" customFormat="1" ht="15.75" customHeight="1">
      <c r="A22" s="15"/>
      <c r="B22" s="14">
        <v>5</v>
      </c>
      <c r="C22" s="16" t="s">
        <v>75</v>
      </c>
      <c r="D22" s="17"/>
      <c r="E22" s="31"/>
      <c r="F22" s="28"/>
      <c r="G22" s="28"/>
    </row>
    <row r="23" spans="1:7" s="5" customFormat="1" ht="24.75" customHeight="1">
      <c r="A23" s="23" t="s">
        <v>5</v>
      </c>
      <c r="B23" s="136" t="s">
        <v>76</v>
      </c>
      <c r="C23" s="137"/>
      <c r="D23" s="138"/>
      <c r="E23" s="31"/>
      <c r="F23" s="28">
        <f>F24+F27+F28+F29</f>
        <v>24892115</v>
      </c>
      <c r="G23" s="28">
        <f>G24+G27+G28+G29</f>
        <v>24892115</v>
      </c>
    </row>
    <row r="24" spans="1:7" s="5" customFormat="1" ht="15.75" customHeight="1">
      <c r="A24" s="15"/>
      <c r="B24" s="14">
        <v>1</v>
      </c>
      <c r="C24" s="16" t="s">
        <v>77</v>
      </c>
      <c r="D24" s="24"/>
      <c r="E24" s="31"/>
      <c r="F24" s="28">
        <f>SUM(F25:F26)</f>
        <v>0</v>
      </c>
      <c r="G24" s="28">
        <f>SUM(G25:G26)</f>
        <v>0</v>
      </c>
    </row>
    <row r="25" spans="1:7" s="5" customFormat="1" ht="15.75" customHeight="1">
      <c r="A25" s="15"/>
      <c r="B25" s="21"/>
      <c r="C25" s="22" t="s">
        <v>19</v>
      </c>
      <c r="D25" s="20" t="s">
        <v>94</v>
      </c>
      <c r="E25" s="31"/>
      <c r="F25" s="43"/>
      <c r="G25" s="43"/>
    </row>
    <row r="26" spans="1:7" s="5" customFormat="1" ht="15.75" customHeight="1">
      <c r="A26" s="15"/>
      <c r="B26" s="21"/>
      <c r="C26" s="22" t="s">
        <v>21</v>
      </c>
      <c r="D26" s="20" t="s">
        <v>78</v>
      </c>
      <c r="E26" s="31"/>
      <c r="F26" s="43"/>
      <c r="G26" s="43"/>
    </row>
    <row r="27" spans="1:7" s="5" customFormat="1" ht="15.75" customHeight="1">
      <c r="A27" s="15"/>
      <c r="B27" s="14">
        <v>2</v>
      </c>
      <c r="C27" s="16" t="s">
        <v>11</v>
      </c>
      <c r="D27" s="17"/>
      <c r="E27" s="31"/>
      <c r="F27" s="43">
        <v>24892115</v>
      </c>
      <c r="G27" s="43">
        <v>24892115</v>
      </c>
    </row>
    <row r="28" spans="1:7" s="5" customFormat="1" ht="15.75" customHeight="1">
      <c r="A28" s="15"/>
      <c r="B28" s="14">
        <v>3</v>
      </c>
      <c r="C28" s="16" t="s">
        <v>10</v>
      </c>
      <c r="D28" s="17"/>
      <c r="E28" s="31"/>
      <c r="F28" s="43"/>
      <c r="G28" s="43"/>
    </row>
    <row r="29" spans="1:7" s="5" customFormat="1" ht="15.75" customHeight="1">
      <c r="A29" s="15"/>
      <c r="B29" s="14">
        <v>4</v>
      </c>
      <c r="C29" s="16" t="s">
        <v>79</v>
      </c>
      <c r="D29" s="17"/>
      <c r="E29" s="31"/>
      <c r="F29" s="43"/>
      <c r="G29" s="43"/>
    </row>
    <row r="30" spans="1:7" s="5" customFormat="1" ht="24.75" customHeight="1">
      <c r="A30" s="15"/>
      <c r="B30" s="136" t="s">
        <v>80</v>
      </c>
      <c r="C30" s="137"/>
      <c r="D30" s="138"/>
      <c r="E30" s="31"/>
      <c r="F30" s="28">
        <f>F5+F23</f>
        <v>408256977</v>
      </c>
      <c r="G30" s="28">
        <f>G5+G23</f>
        <v>366646199</v>
      </c>
    </row>
    <row r="31" spans="1:7" s="5" customFormat="1" ht="24.75" customHeight="1">
      <c r="A31" s="23" t="s">
        <v>6</v>
      </c>
      <c r="B31" s="136" t="s">
        <v>81</v>
      </c>
      <c r="C31" s="137"/>
      <c r="D31" s="138"/>
      <c r="E31" s="31"/>
      <c r="F31" s="28">
        <f>F34+F38+F40+F41</f>
        <v>47437119</v>
      </c>
      <c r="G31" s="28">
        <f>G34+G38+G40+G41</f>
        <v>41211789</v>
      </c>
    </row>
    <row r="32" spans="1:7" s="5" customFormat="1" ht="15.75" customHeight="1">
      <c r="A32" s="15"/>
      <c r="B32" s="14">
        <v>1</v>
      </c>
      <c r="C32" s="16" t="s">
        <v>82</v>
      </c>
      <c r="D32" s="17"/>
      <c r="E32" s="31"/>
      <c r="F32" s="43"/>
      <c r="G32" s="43"/>
    </row>
    <row r="33" spans="1:7" s="5" customFormat="1" ht="15.75" customHeight="1">
      <c r="A33" s="15"/>
      <c r="B33" s="25">
        <v>2</v>
      </c>
      <c r="C33" s="16" t="s">
        <v>83</v>
      </c>
      <c r="D33" s="17"/>
      <c r="E33" s="31"/>
      <c r="F33" s="43"/>
      <c r="G33" s="43"/>
    </row>
    <row r="34" spans="1:7" s="5" customFormat="1" ht="15.75" customHeight="1">
      <c r="A34" s="15"/>
      <c r="B34" s="14">
        <v>3</v>
      </c>
      <c r="C34" s="16" t="s">
        <v>84</v>
      </c>
      <c r="D34" s="17"/>
      <c r="E34" s="31"/>
      <c r="F34" s="43">
        <v>38847000</v>
      </c>
      <c r="G34" s="43">
        <v>27121000</v>
      </c>
    </row>
    <row r="35" spans="1:7" s="5" customFormat="1" ht="15.75" customHeight="1">
      <c r="A35" s="15"/>
      <c r="B35" s="25">
        <v>4</v>
      </c>
      <c r="C35" s="16" t="s">
        <v>85</v>
      </c>
      <c r="D35" s="17"/>
      <c r="E35" s="31"/>
      <c r="F35" s="43"/>
      <c r="G35" s="43"/>
    </row>
    <row r="36" spans="1:7" s="5" customFormat="1" ht="15.75" customHeight="1">
      <c r="A36" s="15"/>
      <c r="B36" s="14">
        <v>5</v>
      </c>
      <c r="C36" s="16" t="s">
        <v>86</v>
      </c>
      <c r="D36" s="17"/>
      <c r="E36" s="31"/>
      <c r="F36" s="43"/>
      <c r="G36" s="43"/>
    </row>
    <row r="37" spans="1:7" s="5" customFormat="1" ht="15.75" customHeight="1">
      <c r="A37" s="15"/>
      <c r="B37" s="25">
        <v>6</v>
      </c>
      <c r="C37" s="16" t="s">
        <v>87</v>
      </c>
      <c r="D37" s="17"/>
      <c r="E37" s="31"/>
      <c r="F37" s="43"/>
      <c r="G37" s="43"/>
    </row>
    <row r="38" spans="1:7" s="5" customFormat="1" ht="15.75" customHeight="1">
      <c r="A38" s="15"/>
      <c r="B38" s="14">
        <v>7</v>
      </c>
      <c r="C38" s="16" t="s">
        <v>88</v>
      </c>
      <c r="D38" s="17"/>
      <c r="E38" s="31"/>
      <c r="F38" s="43">
        <v>2364789</v>
      </c>
      <c r="G38" s="43">
        <v>1747000</v>
      </c>
    </row>
    <row r="39" spans="1:7" s="5" customFormat="1" ht="15.75" customHeight="1">
      <c r="A39" s="15"/>
      <c r="B39" s="25">
        <v>8</v>
      </c>
      <c r="C39" s="16" t="s">
        <v>89</v>
      </c>
      <c r="D39" s="17"/>
      <c r="E39" s="31"/>
      <c r="F39" s="18"/>
      <c r="G39" s="18"/>
    </row>
    <row r="40" spans="1:7" s="5" customFormat="1" ht="15.75" customHeight="1">
      <c r="A40" s="15"/>
      <c r="B40" s="14">
        <v>9</v>
      </c>
      <c r="C40" s="16" t="s">
        <v>118</v>
      </c>
      <c r="D40" s="17"/>
      <c r="E40" s="31"/>
      <c r="F40" s="43">
        <v>0</v>
      </c>
      <c r="G40" s="43">
        <v>12343789</v>
      </c>
    </row>
    <row r="41" spans="1:7" s="5" customFormat="1" ht="15.75" customHeight="1">
      <c r="A41" s="15"/>
      <c r="B41" s="25">
        <v>10</v>
      </c>
      <c r="C41" s="16" t="s">
        <v>90</v>
      </c>
      <c r="D41" s="17"/>
      <c r="E41" s="31"/>
      <c r="F41" s="43">
        <v>6225330</v>
      </c>
      <c r="G41" s="43">
        <v>0</v>
      </c>
    </row>
    <row r="42" spans="1:7" s="5" customFormat="1" ht="24.75" customHeight="1">
      <c r="A42" s="15"/>
      <c r="B42" s="136" t="s">
        <v>91</v>
      </c>
      <c r="C42" s="137"/>
      <c r="D42" s="138"/>
      <c r="E42" s="31"/>
      <c r="F42" s="28">
        <f>F30+F31</f>
        <v>455694096</v>
      </c>
      <c r="G42" s="28">
        <f>G30+G31</f>
        <v>407857988</v>
      </c>
    </row>
    <row r="43" spans="1:7" s="5" customFormat="1" ht="15.75" customHeight="1">
      <c r="A43" s="6"/>
      <c r="B43" s="6"/>
      <c r="C43" s="26"/>
      <c r="D43" s="7"/>
      <c r="E43" s="32"/>
      <c r="F43" s="44"/>
      <c r="G43" s="8"/>
    </row>
    <row r="44" spans="1:7" s="5" customFormat="1" ht="15.75" customHeight="1">
      <c r="A44" s="6"/>
      <c r="B44" s="6"/>
      <c r="C44" s="26"/>
      <c r="D44" s="7"/>
      <c r="E44" s="6"/>
      <c r="F44" s="44"/>
      <c r="G44" s="8"/>
    </row>
    <row r="45" spans="1:7" s="5" customFormat="1" ht="15.75" customHeight="1">
      <c r="A45" s="6"/>
      <c r="B45" s="6"/>
      <c r="C45" s="26"/>
      <c r="D45" s="7"/>
      <c r="E45" s="6"/>
      <c r="F45" s="44"/>
      <c r="G45" s="8"/>
    </row>
    <row r="46" spans="1:7" s="5" customFormat="1" ht="15.75" customHeight="1">
      <c r="A46" s="6"/>
      <c r="B46" s="6"/>
      <c r="C46" s="26"/>
      <c r="D46" s="7"/>
      <c r="E46" s="6"/>
      <c r="F46" s="44"/>
      <c r="G46" s="8"/>
    </row>
    <row r="47" spans="1:7" s="5" customFormat="1" ht="15.75" customHeight="1">
      <c r="A47" s="6"/>
      <c r="B47" s="6"/>
      <c r="C47" s="26"/>
      <c r="D47" s="7"/>
      <c r="E47" s="6"/>
      <c r="F47" s="44"/>
      <c r="G47" s="8"/>
    </row>
    <row r="48" spans="1:7" s="5" customFormat="1" ht="15.75" customHeight="1">
      <c r="A48" s="6"/>
      <c r="B48" s="6"/>
      <c r="C48" s="26"/>
      <c r="D48" s="7"/>
      <c r="E48" s="7"/>
      <c r="F48" s="44"/>
      <c r="G48" s="8"/>
    </row>
    <row r="49" spans="1:7" s="5" customFormat="1" ht="15.75" customHeight="1">
      <c r="A49" s="6"/>
      <c r="B49" s="6"/>
      <c r="C49" s="26"/>
      <c r="D49" s="7"/>
      <c r="E49" s="7"/>
      <c r="F49" s="44"/>
      <c r="G49" s="8"/>
    </row>
    <row r="50" spans="1:7" s="5" customFormat="1" ht="15.75" customHeight="1">
      <c r="A50" s="6"/>
      <c r="B50" s="6"/>
      <c r="C50" s="26"/>
      <c r="D50" s="7"/>
      <c r="E50" s="7"/>
      <c r="F50" s="44"/>
      <c r="G50" s="8"/>
    </row>
    <row r="51" spans="1:7" s="5" customFormat="1" ht="15.75" customHeight="1">
      <c r="A51" s="6"/>
      <c r="B51" s="6"/>
      <c r="C51" s="26"/>
      <c r="D51" s="7"/>
      <c r="E51" s="7"/>
      <c r="F51" s="44"/>
      <c r="G51" s="8"/>
    </row>
    <row r="52" spans="1:7" s="5" customFormat="1" ht="15.75" customHeight="1">
      <c r="A52" s="6"/>
      <c r="B52" s="6"/>
      <c r="C52" s="6"/>
      <c r="D52" s="6"/>
      <c r="E52" s="7"/>
      <c r="F52" s="44"/>
      <c r="G52" s="8"/>
    </row>
    <row r="53" spans="1:7" ht="12.75">
      <c r="A53" s="9"/>
      <c r="B53" s="9"/>
      <c r="C53" s="27"/>
      <c r="D53" s="1"/>
      <c r="E53" s="1"/>
      <c r="F53" s="46"/>
      <c r="G53" s="10"/>
    </row>
  </sheetData>
  <sheetProtection/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zoomScalePageLayoutView="0" workbookViewId="0" topLeftCell="A13">
      <selection activeCell="J19" sqref="J19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3" width="2.7109375" style="3" customWidth="1"/>
    <col min="4" max="4" width="45.7109375" style="0" customWidth="1"/>
    <col min="5" max="5" width="7.7109375" style="0" customWidth="1"/>
    <col min="6" max="6" width="13.00390625" style="4" customWidth="1"/>
    <col min="7" max="7" width="14.57421875" style="4" customWidth="1"/>
    <col min="8" max="8" width="9.57421875" style="0" customWidth="1"/>
    <col min="9" max="10" width="18.140625" style="0" bestFit="1" customWidth="1"/>
  </cols>
  <sheetData>
    <row r="1" spans="1:7" s="5" customFormat="1" ht="18" customHeight="1">
      <c r="A1" s="149" t="s">
        <v>206</v>
      </c>
      <c r="B1" s="149"/>
      <c r="C1" s="149"/>
      <c r="D1" s="149"/>
      <c r="E1" s="149"/>
      <c r="F1" s="149"/>
      <c r="G1" s="149"/>
    </row>
    <row r="3" spans="1:7" s="5" customFormat="1" ht="15.75" customHeight="1">
      <c r="A3" s="121" t="s">
        <v>3</v>
      </c>
      <c r="B3" s="123" t="s">
        <v>96</v>
      </c>
      <c r="C3" s="116"/>
      <c r="D3" s="151"/>
      <c r="E3" s="141" t="s">
        <v>9</v>
      </c>
      <c r="F3" s="41" t="s">
        <v>190</v>
      </c>
      <c r="G3" s="41" t="s">
        <v>190</v>
      </c>
    </row>
    <row r="4" spans="1:7" s="5" customFormat="1" ht="15.75" customHeight="1">
      <c r="A4" s="122"/>
      <c r="B4" s="152"/>
      <c r="C4" s="153"/>
      <c r="D4" s="154"/>
      <c r="E4" s="142"/>
      <c r="F4" s="42" t="s">
        <v>191</v>
      </c>
      <c r="G4" s="12" t="s">
        <v>16</v>
      </c>
    </row>
    <row r="5" spans="1:7" s="5" customFormat="1" ht="24.75" customHeight="1">
      <c r="A5" s="23">
        <v>1</v>
      </c>
      <c r="B5" s="118" t="s">
        <v>97</v>
      </c>
      <c r="C5" s="119"/>
      <c r="D5" s="120"/>
      <c r="E5" s="34"/>
      <c r="F5" s="39">
        <v>110321218</v>
      </c>
      <c r="G5" s="39">
        <v>221737639</v>
      </c>
    </row>
    <row r="6" spans="1:10" s="5" customFormat="1" ht="25.5" customHeight="1">
      <c r="A6" s="23">
        <v>2</v>
      </c>
      <c r="B6" s="118" t="s">
        <v>98</v>
      </c>
      <c r="C6" s="119"/>
      <c r="D6" s="120"/>
      <c r="E6" s="34"/>
      <c r="F6" s="39"/>
      <c r="G6" s="39"/>
      <c r="I6" s="11"/>
      <c r="J6" s="11"/>
    </row>
    <row r="7" spans="1:10" s="5" customFormat="1" ht="24" customHeight="1">
      <c r="A7" s="155">
        <v>3</v>
      </c>
      <c r="B7" s="157" t="s">
        <v>105</v>
      </c>
      <c r="C7" s="158"/>
      <c r="D7" s="159"/>
      <c r="E7" s="167"/>
      <c r="F7" s="169">
        <v>0</v>
      </c>
      <c r="G7" s="169">
        <v>0</v>
      </c>
      <c r="J7" s="11"/>
    </row>
    <row r="8" spans="1:7" s="5" customFormat="1" ht="2.25" customHeight="1">
      <c r="A8" s="156"/>
      <c r="B8" s="160"/>
      <c r="C8" s="161"/>
      <c r="D8" s="162"/>
      <c r="E8" s="168"/>
      <c r="F8" s="170"/>
      <c r="G8" s="170"/>
    </row>
    <row r="9" spans="1:9" s="5" customFormat="1" ht="18.75" customHeight="1">
      <c r="A9" s="155">
        <v>4</v>
      </c>
      <c r="B9" s="157" t="s">
        <v>106</v>
      </c>
      <c r="C9" s="158"/>
      <c r="D9" s="159"/>
      <c r="E9" s="165"/>
      <c r="F9" s="163">
        <v>84947337</v>
      </c>
      <c r="G9" s="163">
        <v>189749364</v>
      </c>
      <c r="I9" s="2"/>
    </row>
    <row r="10" spans="1:7" s="5" customFormat="1" ht="0.75" customHeight="1">
      <c r="A10" s="156"/>
      <c r="B10" s="160"/>
      <c r="C10" s="161"/>
      <c r="D10" s="162"/>
      <c r="E10" s="166"/>
      <c r="F10" s="164"/>
      <c r="G10" s="164"/>
    </row>
    <row r="11" spans="1:7" s="5" customFormat="1" ht="18.75" customHeight="1">
      <c r="A11" s="155">
        <v>5</v>
      </c>
      <c r="B11" s="157" t="s">
        <v>12</v>
      </c>
      <c r="C11" s="158"/>
      <c r="D11" s="159"/>
      <c r="E11" s="165"/>
      <c r="F11" s="163">
        <f>F13+F15</f>
        <v>5101073</v>
      </c>
      <c r="G11" s="163">
        <f>G13+G15</f>
        <v>5558416</v>
      </c>
    </row>
    <row r="12" spans="1:7" s="5" customFormat="1" ht="3.75" customHeight="1">
      <c r="A12" s="156"/>
      <c r="B12" s="160"/>
      <c r="C12" s="161"/>
      <c r="D12" s="162"/>
      <c r="E12" s="166"/>
      <c r="F12" s="164"/>
      <c r="G12" s="164"/>
    </row>
    <row r="13" spans="1:7" s="5" customFormat="1" ht="18.75" customHeight="1">
      <c r="A13" s="155"/>
      <c r="B13" s="157" t="s">
        <v>107</v>
      </c>
      <c r="C13" s="158"/>
      <c r="D13" s="159"/>
      <c r="E13" s="165"/>
      <c r="F13" s="163">
        <v>4371727</v>
      </c>
      <c r="G13" s="163">
        <v>4762996</v>
      </c>
    </row>
    <row r="14" spans="1:7" s="5" customFormat="1" ht="2.25" customHeight="1">
      <c r="A14" s="156"/>
      <c r="B14" s="160"/>
      <c r="C14" s="161"/>
      <c r="D14" s="162"/>
      <c r="E14" s="166"/>
      <c r="F14" s="164"/>
      <c r="G14" s="164"/>
    </row>
    <row r="15" spans="1:7" s="5" customFormat="1" ht="17.25" customHeight="1">
      <c r="A15" s="155"/>
      <c r="B15" s="157" t="s">
        <v>108</v>
      </c>
      <c r="C15" s="158"/>
      <c r="D15" s="159"/>
      <c r="E15" s="165"/>
      <c r="F15" s="163">
        <v>729346</v>
      </c>
      <c r="G15" s="163">
        <v>795420</v>
      </c>
    </row>
    <row r="16" spans="1:9" s="5" customFormat="1" ht="4.5" customHeight="1">
      <c r="A16" s="156"/>
      <c r="B16" s="160"/>
      <c r="C16" s="161"/>
      <c r="D16" s="162"/>
      <c r="E16" s="166"/>
      <c r="F16" s="164"/>
      <c r="G16" s="164"/>
      <c r="I16" s="11"/>
    </row>
    <row r="17" spans="1:7" s="5" customFormat="1" ht="21.75" customHeight="1">
      <c r="A17" s="155">
        <v>6</v>
      </c>
      <c r="B17" s="157" t="s">
        <v>1</v>
      </c>
      <c r="C17" s="158"/>
      <c r="D17" s="159"/>
      <c r="E17" s="165"/>
      <c r="F17" s="163">
        <v>565735</v>
      </c>
      <c r="G17" s="163">
        <v>510068</v>
      </c>
    </row>
    <row r="18" spans="1:9" s="5" customFormat="1" ht="6.75" customHeight="1">
      <c r="A18" s="156"/>
      <c r="B18" s="160"/>
      <c r="C18" s="161"/>
      <c r="D18" s="162"/>
      <c r="E18" s="166"/>
      <c r="F18" s="164"/>
      <c r="G18" s="164"/>
      <c r="I18" s="11"/>
    </row>
    <row r="19" spans="1:7" s="5" customFormat="1" ht="21.75" customHeight="1">
      <c r="A19" s="155">
        <v>7</v>
      </c>
      <c r="B19" s="157" t="s">
        <v>0</v>
      </c>
      <c r="C19" s="158"/>
      <c r="D19" s="159"/>
      <c r="E19" s="165"/>
      <c r="F19" s="163">
        <v>11838071</v>
      </c>
      <c r="G19" s="163">
        <v>11650746</v>
      </c>
    </row>
    <row r="20" spans="1:9" s="5" customFormat="1" ht="9.75" customHeight="1">
      <c r="A20" s="156"/>
      <c r="B20" s="160"/>
      <c r="C20" s="161"/>
      <c r="D20" s="162"/>
      <c r="E20" s="166"/>
      <c r="F20" s="164"/>
      <c r="G20" s="164"/>
      <c r="I20" s="11"/>
    </row>
    <row r="21" spans="1:7" s="5" customFormat="1" ht="25.5" customHeight="1">
      <c r="A21" s="155">
        <v>8</v>
      </c>
      <c r="B21" s="173" t="s">
        <v>110</v>
      </c>
      <c r="C21" s="174"/>
      <c r="D21" s="175"/>
      <c r="E21" s="165"/>
      <c r="F21" s="171">
        <f>F9+F11+F17+F19</f>
        <v>102452216</v>
      </c>
      <c r="G21" s="171">
        <f>G9+G11+G17+G19</f>
        <v>207468594</v>
      </c>
    </row>
    <row r="22" spans="1:7" s="5" customFormat="1" ht="6" customHeight="1">
      <c r="A22" s="156"/>
      <c r="B22" s="176"/>
      <c r="C22" s="177" t="s">
        <v>2</v>
      </c>
      <c r="D22" s="178"/>
      <c r="E22" s="166"/>
      <c r="F22" s="172"/>
      <c r="G22" s="172"/>
    </row>
    <row r="23" spans="1:7" s="5" customFormat="1" ht="21" customHeight="1">
      <c r="A23" s="155">
        <v>9</v>
      </c>
      <c r="B23" s="179" t="s">
        <v>109</v>
      </c>
      <c r="C23" s="180"/>
      <c r="D23" s="181"/>
      <c r="E23" s="165"/>
      <c r="F23" s="163">
        <v>7869002</v>
      </c>
      <c r="G23" s="163">
        <f>G5-G21</f>
        <v>14269045</v>
      </c>
    </row>
    <row r="24" spans="1:7" s="5" customFormat="1" ht="5.25" customHeight="1">
      <c r="A24" s="156"/>
      <c r="B24" s="182"/>
      <c r="C24" s="183"/>
      <c r="D24" s="184"/>
      <c r="E24" s="166"/>
      <c r="F24" s="164"/>
      <c r="G24" s="164"/>
    </row>
    <row r="25" spans="1:7" s="5" customFormat="1" ht="21" customHeight="1">
      <c r="A25" s="155">
        <v>10</v>
      </c>
      <c r="B25" s="157" t="s">
        <v>2</v>
      </c>
      <c r="C25" s="158"/>
      <c r="D25" s="159"/>
      <c r="E25" s="165"/>
      <c r="F25" s="163"/>
      <c r="G25" s="163"/>
    </row>
    <row r="26" spans="1:7" s="5" customFormat="1" ht="9" customHeight="1">
      <c r="A26" s="156"/>
      <c r="B26" s="160"/>
      <c r="C26" s="161"/>
      <c r="D26" s="162"/>
      <c r="E26" s="166"/>
      <c r="F26" s="164"/>
      <c r="G26" s="164"/>
    </row>
    <row r="27" spans="1:7" s="5" customFormat="1" ht="18.75" customHeight="1">
      <c r="A27" s="155">
        <v>11</v>
      </c>
      <c r="B27" s="157" t="s">
        <v>111</v>
      </c>
      <c r="C27" s="158"/>
      <c r="D27" s="159"/>
      <c r="E27" s="165"/>
      <c r="F27" s="163"/>
      <c r="G27" s="163"/>
    </row>
    <row r="28" spans="1:7" s="5" customFormat="1" ht="11.25" customHeight="1">
      <c r="A28" s="156"/>
      <c r="B28" s="160"/>
      <c r="C28" s="161"/>
      <c r="D28" s="162"/>
      <c r="E28" s="166"/>
      <c r="F28" s="164"/>
      <c r="G28" s="164"/>
    </row>
    <row r="29" spans="1:7" s="5" customFormat="1" ht="27.75" customHeight="1">
      <c r="A29" s="23">
        <v>12</v>
      </c>
      <c r="B29" s="118" t="s">
        <v>99</v>
      </c>
      <c r="C29" s="119"/>
      <c r="D29" s="120"/>
      <c r="E29" s="35"/>
      <c r="F29" s="39"/>
      <c r="G29" s="39"/>
    </row>
    <row r="30" spans="1:7" s="5" customFormat="1" ht="15.75" customHeight="1">
      <c r="A30" s="15"/>
      <c r="B30" s="96" t="s">
        <v>115</v>
      </c>
      <c r="C30" s="97"/>
      <c r="D30" s="98"/>
      <c r="E30" s="35"/>
      <c r="F30" s="39"/>
      <c r="G30" s="39"/>
    </row>
    <row r="31" spans="1:7" s="5" customFormat="1" ht="19.5" customHeight="1">
      <c r="A31" s="15"/>
      <c r="B31" s="118" t="s">
        <v>114</v>
      </c>
      <c r="C31" s="119"/>
      <c r="D31" s="120"/>
      <c r="E31" s="35"/>
      <c r="F31" s="39">
        <v>-149133</v>
      </c>
      <c r="G31" s="39">
        <v>-400991</v>
      </c>
    </row>
    <row r="32" spans="1:7" s="5" customFormat="1" ht="18" customHeight="1">
      <c r="A32" s="15"/>
      <c r="B32" s="96" t="s">
        <v>113</v>
      </c>
      <c r="C32" s="97"/>
      <c r="D32" s="98"/>
      <c r="E32" s="35"/>
      <c r="F32" s="39">
        <v>-714820</v>
      </c>
      <c r="G32" s="39">
        <v>149889</v>
      </c>
    </row>
    <row r="33" spans="1:7" s="5" customFormat="1" ht="18" customHeight="1">
      <c r="A33" s="15"/>
      <c r="B33" s="118" t="s">
        <v>112</v>
      </c>
      <c r="C33" s="119"/>
      <c r="D33" s="120"/>
      <c r="E33" s="33"/>
      <c r="F33" s="40"/>
      <c r="G33" s="40"/>
    </row>
    <row r="34" spans="1:7" s="5" customFormat="1" ht="27.75" customHeight="1">
      <c r="A34" s="23">
        <v>13</v>
      </c>
      <c r="B34" s="185" t="s">
        <v>100</v>
      </c>
      <c r="C34" s="186"/>
      <c r="D34" s="187"/>
      <c r="E34" s="34"/>
      <c r="F34" s="40">
        <f>F32+F31</f>
        <v>-863953</v>
      </c>
      <c r="G34" s="40">
        <f>G32+G31</f>
        <v>-251102</v>
      </c>
    </row>
    <row r="35" spans="1:7" s="5" customFormat="1" ht="26.25" customHeight="1">
      <c r="A35" s="23">
        <v>14</v>
      </c>
      <c r="B35" s="99" t="s">
        <v>101</v>
      </c>
      <c r="C35" s="95"/>
      <c r="D35" s="98"/>
      <c r="E35" s="35"/>
      <c r="F35" s="40">
        <f>F34+F23</f>
        <v>7005049</v>
      </c>
      <c r="G35" s="40">
        <f>G34+G23</f>
        <v>14017943</v>
      </c>
    </row>
    <row r="36" spans="1:7" s="5" customFormat="1" ht="24.75" customHeight="1">
      <c r="A36" s="23">
        <v>15</v>
      </c>
      <c r="B36" s="118" t="s">
        <v>102</v>
      </c>
      <c r="C36" s="119"/>
      <c r="D36" s="120"/>
      <c r="E36" s="34"/>
      <c r="F36" s="39">
        <v>779719</v>
      </c>
      <c r="G36" s="39">
        <v>1674154</v>
      </c>
    </row>
    <row r="37" spans="1:7" s="5" customFormat="1" ht="24" customHeight="1">
      <c r="A37" s="23">
        <v>16</v>
      </c>
      <c r="B37" s="99" t="s">
        <v>103</v>
      </c>
      <c r="C37" s="95"/>
      <c r="D37" s="98"/>
      <c r="E37" s="35"/>
      <c r="F37" s="40">
        <f>F23-F36+F34</f>
        <v>6225330</v>
      </c>
      <c r="G37" s="40">
        <f>G23-G36+G34</f>
        <v>12343789</v>
      </c>
    </row>
    <row r="38" spans="1:7" s="5" customFormat="1" ht="24" customHeight="1">
      <c r="A38" s="23">
        <v>17</v>
      </c>
      <c r="B38" s="118" t="s">
        <v>104</v>
      </c>
      <c r="C38" s="119"/>
      <c r="D38" s="120"/>
      <c r="E38" s="31"/>
      <c r="F38" s="39"/>
      <c r="G38" s="39"/>
    </row>
    <row r="39" spans="1:7" s="5" customFormat="1" ht="15.75" customHeight="1">
      <c r="A39" s="6"/>
      <c r="B39" s="6"/>
      <c r="C39" s="6"/>
      <c r="D39" s="7"/>
      <c r="E39" s="32"/>
      <c r="F39" s="8"/>
      <c r="G39" s="8"/>
    </row>
    <row r="40" spans="1:7" s="5" customFormat="1" ht="15.75" customHeight="1">
      <c r="A40" s="6"/>
      <c r="B40" s="6"/>
      <c r="C40" s="6"/>
      <c r="D40" s="7"/>
      <c r="E40" s="32"/>
      <c r="F40" s="8"/>
      <c r="G40" s="8"/>
    </row>
    <row r="41" spans="1:7" s="5" customFormat="1" ht="15.75" customHeight="1">
      <c r="A41" s="6"/>
      <c r="B41" s="6"/>
      <c r="C41" s="6"/>
      <c r="D41" s="7"/>
      <c r="E41" s="32"/>
      <c r="F41" s="8"/>
      <c r="G41" s="8"/>
    </row>
    <row r="42" spans="1:7" s="5" customFormat="1" ht="15.75" customHeight="1">
      <c r="A42" s="6"/>
      <c r="B42" s="6"/>
      <c r="C42" s="6"/>
      <c r="D42" s="7"/>
      <c r="E42" s="32"/>
      <c r="F42" s="8"/>
      <c r="G42" s="8"/>
    </row>
    <row r="43" spans="1:7" s="5" customFormat="1" ht="15.75" customHeight="1">
      <c r="A43" s="6"/>
      <c r="B43" s="6"/>
      <c r="C43" s="6"/>
      <c r="D43" s="30"/>
      <c r="E43" s="36"/>
      <c r="F43" s="8"/>
      <c r="G43" s="8"/>
    </row>
    <row r="44" spans="1:7" s="5" customFormat="1" ht="15.75" customHeight="1">
      <c r="A44" s="6"/>
      <c r="B44" s="6"/>
      <c r="C44" s="6"/>
      <c r="D44" s="7"/>
      <c r="E44" s="32"/>
      <c r="F44" s="8"/>
      <c r="G44" s="8"/>
    </row>
    <row r="45" spans="1:7" s="5" customFormat="1" ht="15.75" customHeight="1">
      <c r="A45" s="6"/>
      <c r="B45" s="6"/>
      <c r="C45" s="6"/>
      <c r="D45" s="7"/>
      <c r="E45" s="32"/>
      <c r="F45" s="8"/>
      <c r="G45" s="8"/>
    </row>
    <row r="46" spans="1:7" s="5" customFormat="1" ht="15.75" customHeight="1">
      <c r="A46" s="6"/>
      <c r="B46" s="6"/>
      <c r="C46" s="6"/>
      <c r="D46" s="7"/>
      <c r="E46" s="32"/>
      <c r="F46" s="8"/>
      <c r="G46" s="8"/>
    </row>
    <row r="47" spans="1:7" s="5" customFormat="1" ht="15.75" customHeight="1">
      <c r="A47" s="6"/>
      <c r="B47" s="6"/>
      <c r="C47" s="6"/>
      <c r="D47" s="7"/>
      <c r="E47" s="32"/>
      <c r="F47" s="8"/>
      <c r="G47" s="8"/>
    </row>
    <row r="48" spans="1:7" s="5" customFormat="1" ht="15.75" customHeight="1">
      <c r="A48" s="6"/>
      <c r="B48" s="6"/>
      <c r="C48" s="6"/>
      <c r="D48" s="6"/>
      <c r="E48" s="32"/>
      <c r="F48" s="8"/>
      <c r="G48" s="8"/>
    </row>
    <row r="49" spans="1:7" ht="12.75">
      <c r="A49" s="9"/>
      <c r="B49" s="9"/>
      <c r="C49" s="9"/>
      <c r="D49" s="1"/>
      <c r="E49" s="37"/>
      <c r="F49" s="10"/>
      <c r="G49" s="10"/>
    </row>
    <row r="50" ht="12.75">
      <c r="E50" s="38"/>
    </row>
    <row r="51" ht="12.75">
      <c r="E51" s="38"/>
    </row>
    <row r="52" ht="12.75">
      <c r="E52" s="38"/>
    </row>
    <row r="53" ht="12.75">
      <c r="E53" s="38"/>
    </row>
    <row r="54" ht="12.75">
      <c r="E54" s="38"/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38"/>
    </row>
    <row r="66" ht="12.75">
      <c r="E66" s="38"/>
    </row>
    <row r="67" ht="12.75">
      <c r="E67" s="38"/>
    </row>
    <row r="68" ht="12.75">
      <c r="E68" s="38"/>
    </row>
    <row r="69" ht="12.75">
      <c r="E69" s="38"/>
    </row>
    <row r="70" ht="12.75">
      <c r="E70" s="38"/>
    </row>
    <row r="71" ht="12.75">
      <c r="E71" s="38"/>
    </row>
    <row r="72" ht="12.75">
      <c r="E72" s="38"/>
    </row>
    <row r="73" ht="12.75">
      <c r="E73" s="38"/>
    </row>
    <row r="74" ht="12.75">
      <c r="E74" s="38"/>
    </row>
    <row r="75" ht="12.75">
      <c r="E75" s="38"/>
    </row>
    <row r="76" spans="5:12" ht="12.75">
      <c r="E76" s="38"/>
      <c r="I76" s="2" t="e">
        <f>#REF!+#REF!+#REF!+#REF!+#REF!+#REF!+#REF!</f>
        <v>#REF!</v>
      </c>
      <c r="J76" s="2"/>
      <c r="K76" s="2"/>
      <c r="L76" s="2"/>
    </row>
    <row r="77" spans="5:12" ht="12.75">
      <c r="E77" s="38"/>
      <c r="I77" s="2"/>
      <c r="J77" s="2"/>
      <c r="K77" s="2"/>
      <c r="L77" s="2"/>
    </row>
    <row r="78" spans="5:12" ht="12.75">
      <c r="E78" s="38"/>
      <c r="I78" s="2"/>
      <c r="J78" s="2"/>
      <c r="K78" s="2"/>
      <c r="L78" s="2"/>
    </row>
    <row r="79" spans="5:12" ht="12.75">
      <c r="E79" s="38"/>
      <c r="I79" s="2"/>
      <c r="J79" s="2"/>
      <c r="K79" s="2"/>
      <c r="L79" s="2"/>
    </row>
    <row r="80" spans="5:12" ht="12.75">
      <c r="E80" s="38"/>
      <c r="I80" s="2"/>
      <c r="J80" s="2"/>
      <c r="K80" s="2"/>
      <c r="L80" s="2"/>
    </row>
    <row r="81" spans="5:12" ht="12.75">
      <c r="E81" s="38"/>
      <c r="I81" s="2"/>
      <c r="J81" s="2"/>
      <c r="K81" s="2"/>
      <c r="L81" s="2"/>
    </row>
    <row r="82" spans="5:12" ht="12.75">
      <c r="E82" s="38"/>
      <c r="I82" s="2"/>
      <c r="J82" s="2"/>
      <c r="K82" s="2"/>
      <c r="L82" s="2"/>
    </row>
    <row r="83" spans="5:12" ht="12.75">
      <c r="E83" s="38"/>
      <c r="I83" s="2"/>
      <c r="J83" s="2"/>
      <c r="K83" s="2"/>
      <c r="L83" s="2"/>
    </row>
    <row r="84" spans="5:12" ht="12.75">
      <c r="E84" s="38"/>
      <c r="I84" s="2"/>
      <c r="J84" s="2"/>
      <c r="K84" s="2"/>
      <c r="L84" s="2"/>
    </row>
    <row r="85" ht="12.75">
      <c r="E85" s="38"/>
    </row>
    <row r="86" ht="12.75">
      <c r="E86" s="38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</sheetData>
  <sheetProtection/>
  <mergeCells count="67">
    <mergeCell ref="G23:G24"/>
    <mergeCell ref="G25:G26"/>
    <mergeCell ref="G27:G28"/>
    <mergeCell ref="G15:G16"/>
    <mergeCell ref="G17:G18"/>
    <mergeCell ref="G19:G20"/>
    <mergeCell ref="G21:G22"/>
    <mergeCell ref="G7:G8"/>
    <mergeCell ref="G9:G10"/>
    <mergeCell ref="G11:G12"/>
    <mergeCell ref="G13:G14"/>
    <mergeCell ref="B38:D38"/>
    <mergeCell ref="B34:D34"/>
    <mergeCell ref="B33:D33"/>
    <mergeCell ref="B36:D36"/>
    <mergeCell ref="A27:A28"/>
    <mergeCell ref="B27:D28"/>
    <mergeCell ref="A23:A24"/>
    <mergeCell ref="B23:D24"/>
    <mergeCell ref="A25:A26"/>
    <mergeCell ref="B25:D26"/>
    <mergeCell ref="B31:D31"/>
    <mergeCell ref="B29:D29"/>
    <mergeCell ref="F19:F20"/>
    <mergeCell ref="F25:F26"/>
    <mergeCell ref="E21:E22"/>
    <mergeCell ref="F23:F24"/>
    <mergeCell ref="E23:E24"/>
    <mergeCell ref="E19:E20"/>
    <mergeCell ref="E27:E28"/>
    <mergeCell ref="F27:F28"/>
    <mergeCell ref="E25:E26"/>
    <mergeCell ref="A19:A20"/>
    <mergeCell ref="B19:D20"/>
    <mergeCell ref="F21:F22"/>
    <mergeCell ref="A21:A22"/>
    <mergeCell ref="B21:D22"/>
    <mergeCell ref="F15:F16"/>
    <mergeCell ref="A17:A18"/>
    <mergeCell ref="B17:D18"/>
    <mergeCell ref="F17:F18"/>
    <mergeCell ref="E15:E16"/>
    <mergeCell ref="E17:E18"/>
    <mergeCell ref="A15:A16"/>
    <mergeCell ref="B15:D16"/>
    <mergeCell ref="E11:E12"/>
    <mergeCell ref="A13:A14"/>
    <mergeCell ref="B13:D14"/>
    <mergeCell ref="F13:F14"/>
    <mergeCell ref="A11:A12"/>
    <mergeCell ref="B11:D12"/>
    <mergeCell ref="F11:F12"/>
    <mergeCell ref="E13:E14"/>
    <mergeCell ref="A9:A10"/>
    <mergeCell ref="B9:D10"/>
    <mergeCell ref="F9:F10"/>
    <mergeCell ref="B7:D8"/>
    <mergeCell ref="E9:E10"/>
    <mergeCell ref="E7:E8"/>
    <mergeCell ref="A7:A8"/>
    <mergeCell ref="F7:F8"/>
    <mergeCell ref="B6:D6"/>
    <mergeCell ref="A1:G1"/>
    <mergeCell ref="A3:A4"/>
    <mergeCell ref="B3:D4"/>
    <mergeCell ref="B5:D5"/>
    <mergeCell ref="E3:E4"/>
  </mergeCells>
  <printOptions horizontalCentered="1"/>
  <pageMargins left="0.75" right="0.75" top="1" bottom="1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.140625" style="47" customWidth="1"/>
    <col min="2" max="2" width="53.00390625" style="47" customWidth="1"/>
    <col min="3" max="4" width="12.8515625" style="47" customWidth="1"/>
    <col min="5" max="16384" width="9.140625" style="47" customWidth="1"/>
  </cols>
  <sheetData>
    <row r="1" spans="1:4" s="65" customFormat="1" ht="22.5" customHeight="1">
      <c r="A1" s="188" t="s">
        <v>208</v>
      </c>
      <c r="B1" s="189"/>
      <c r="C1" s="189"/>
      <c r="D1" s="190"/>
    </row>
    <row r="2" spans="1:4" s="65" customFormat="1" ht="29.25" customHeight="1">
      <c r="A2" s="191" t="s">
        <v>192</v>
      </c>
      <c r="B2" s="192"/>
      <c r="C2" s="114" t="s">
        <v>190</v>
      </c>
      <c r="D2" s="41" t="s">
        <v>190</v>
      </c>
    </row>
    <row r="3" spans="1:4" s="65" customFormat="1" ht="15.75" customHeight="1">
      <c r="A3" s="57"/>
      <c r="B3" s="57"/>
      <c r="C3" s="42" t="s">
        <v>191</v>
      </c>
      <c r="D3" s="12" t="s">
        <v>16</v>
      </c>
    </row>
    <row r="4" spans="1:4" s="65" customFormat="1" ht="15.75" customHeight="1">
      <c r="A4" s="66" t="s">
        <v>119</v>
      </c>
      <c r="B4" s="54" t="s">
        <v>120</v>
      </c>
      <c r="C4" s="69"/>
      <c r="D4" s="67"/>
    </row>
    <row r="5" spans="1:4" s="65" customFormat="1" ht="15.75" customHeight="1">
      <c r="A5" s="57"/>
      <c r="B5" s="57" t="s">
        <v>121</v>
      </c>
      <c r="C5" s="67">
        <v>7005049</v>
      </c>
      <c r="D5" s="67">
        <v>14017943</v>
      </c>
    </row>
    <row r="6" spans="1:4" s="65" customFormat="1" ht="15.75" customHeight="1">
      <c r="A6" s="57"/>
      <c r="B6" s="57" t="s">
        <v>122</v>
      </c>
      <c r="C6" s="67"/>
      <c r="D6" s="67"/>
    </row>
    <row r="7" spans="1:4" s="65" customFormat="1" ht="15.75" customHeight="1">
      <c r="A7" s="57"/>
      <c r="B7" s="57" t="s">
        <v>123</v>
      </c>
      <c r="C7" s="67">
        <v>565735</v>
      </c>
      <c r="D7" s="67">
        <v>510068</v>
      </c>
    </row>
    <row r="8" spans="1:4" s="65" customFormat="1" ht="15.75" customHeight="1">
      <c r="A8" s="57"/>
      <c r="B8" s="57" t="s">
        <v>124</v>
      </c>
      <c r="C8" s="67"/>
      <c r="D8" s="67"/>
    </row>
    <row r="9" spans="1:4" s="65" customFormat="1" ht="15.75" customHeight="1">
      <c r="A9" s="57"/>
      <c r="B9" s="57" t="s">
        <v>125</v>
      </c>
      <c r="C9" s="67"/>
      <c r="D9" s="67"/>
    </row>
    <row r="10" spans="1:4" s="65" customFormat="1" ht="15.75" customHeight="1">
      <c r="A10" s="57"/>
      <c r="B10" s="57" t="s">
        <v>126</v>
      </c>
      <c r="C10" s="67"/>
      <c r="D10" s="67"/>
    </row>
    <row r="11" spans="1:4" s="65" customFormat="1" ht="31.5" customHeight="1">
      <c r="A11" s="57"/>
      <c r="B11" s="68" t="s">
        <v>127</v>
      </c>
      <c r="C11" s="67">
        <v>16418149</v>
      </c>
      <c r="D11" s="67">
        <v>-42670165</v>
      </c>
    </row>
    <row r="12" spans="1:4" s="65" customFormat="1" ht="15.75" customHeight="1">
      <c r="A12" s="57"/>
      <c r="B12" s="57" t="s">
        <v>128</v>
      </c>
      <c r="C12" s="67">
        <v>-62126148</v>
      </c>
      <c r="D12" s="67">
        <v>2562912</v>
      </c>
    </row>
    <row r="13" spans="1:4" s="65" customFormat="1" ht="15.75" customHeight="1">
      <c r="A13" s="57"/>
      <c r="B13" s="57" t="s">
        <v>129</v>
      </c>
      <c r="C13" s="67">
        <v>41610778</v>
      </c>
      <c r="D13" s="67">
        <v>34232923</v>
      </c>
    </row>
    <row r="14" spans="1:4" s="65" customFormat="1" ht="15.75" customHeight="1">
      <c r="A14" s="57"/>
      <c r="B14" s="57" t="s">
        <v>130</v>
      </c>
      <c r="C14" s="67"/>
      <c r="D14" s="67"/>
    </row>
    <row r="15" spans="1:4" s="65" customFormat="1" ht="15.75" customHeight="1">
      <c r="A15" s="57"/>
      <c r="B15" s="57" t="s">
        <v>131</v>
      </c>
      <c r="C15" s="67"/>
      <c r="D15" s="67"/>
    </row>
    <row r="16" spans="1:4" s="65" customFormat="1" ht="15.75" customHeight="1">
      <c r="A16" s="57"/>
      <c r="B16" s="57" t="s">
        <v>132</v>
      </c>
      <c r="C16" s="67">
        <v>-779719</v>
      </c>
      <c r="D16" s="67">
        <v>-1674154</v>
      </c>
    </row>
    <row r="17" spans="1:4" s="65" customFormat="1" ht="15.75" customHeight="1">
      <c r="A17" s="107"/>
      <c r="B17" s="107" t="s">
        <v>133</v>
      </c>
      <c r="C17" s="108">
        <v>2693844</v>
      </c>
      <c r="D17" s="108">
        <v>6979527</v>
      </c>
    </row>
    <row r="18" spans="1:4" s="65" customFormat="1" ht="15.75" customHeight="1">
      <c r="A18" s="57"/>
      <c r="B18" s="57"/>
      <c r="C18" s="67"/>
      <c r="D18" s="67"/>
    </row>
    <row r="19" spans="1:4" s="65" customFormat="1" ht="15.75" customHeight="1">
      <c r="A19" s="66" t="s">
        <v>134</v>
      </c>
      <c r="B19" s="54" t="s">
        <v>135</v>
      </c>
      <c r="C19" s="69"/>
      <c r="D19" s="69"/>
    </row>
    <row r="20" spans="1:4" s="65" customFormat="1" ht="15.75" customHeight="1">
      <c r="A20" s="57">
        <v>1</v>
      </c>
      <c r="B20" s="57" t="s">
        <v>136</v>
      </c>
      <c r="C20" s="67"/>
      <c r="D20" s="67"/>
    </row>
    <row r="21" spans="1:4" s="65" customFormat="1" ht="15.75" customHeight="1">
      <c r="A21" s="57">
        <v>2</v>
      </c>
      <c r="B21" s="57" t="s">
        <v>137</v>
      </c>
      <c r="C21" s="67">
        <v>-120394</v>
      </c>
      <c r="D21" s="67">
        <v>-732700</v>
      </c>
    </row>
    <row r="22" spans="1:4" s="65" customFormat="1" ht="15.75" customHeight="1">
      <c r="A22" s="57">
        <v>3</v>
      </c>
      <c r="B22" s="57" t="s">
        <v>138</v>
      </c>
      <c r="C22" s="67"/>
      <c r="D22" s="67"/>
    </row>
    <row r="23" spans="1:4" s="65" customFormat="1" ht="15.75" customHeight="1">
      <c r="A23" s="57">
        <v>4</v>
      </c>
      <c r="B23" s="57" t="s">
        <v>139</v>
      </c>
      <c r="C23" s="67"/>
      <c r="D23" s="67"/>
    </row>
    <row r="24" spans="1:4" s="65" customFormat="1" ht="15.75" customHeight="1">
      <c r="A24" s="57">
        <v>5</v>
      </c>
      <c r="B24" s="57" t="s">
        <v>140</v>
      </c>
      <c r="C24" s="67"/>
      <c r="D24" s="67"/>
    </row>
    <row r="25" spans="1:4" s="65" customFormat="1" ht="15.75" customHeight="1">
      <c r="A25" s="107"/>
      <c r="B25" s="107" t="s">
        <v>141</v>
      </c>
      <c r="C25" s="108">
        <f>C21</f>
        <v>-120394</v>
      </c>
      <c r="D25" s="108">
        <f>D21</f>
        <v>-732700</v>
      </c>
    </row>
    <row r="26" spans="1:4" s="65" customFormat="1" ht="15.75" customHeight="1">
      <c r="A26" s="57"/>
      <c r="B26" s="57"/>
      <c r="C26" s="67"/>
      <c r="D26" s="67"/>
    </row>
    <row r="27" spans="1:4" s="65" customFormat="1" ht="15.75" customHeight="1">
      <c r="A27" s="66" t="s">
        <v>142</v>
      </c>
      <c r="B27" s="54" t="s">
        <v>143</v>
      </c>
      <c r="C27" s="69"/>
      <c r="D27" s="69"/>
    </row>
    <row r="28" spans="1:4" s="65" customFormat="1" ht="15.75" customHeight="1">
      <c r="A28" s="57">
        <v>1</v>
      </c>
      <c r="B28" s="57" t="s">
        <v>144</v>
      </c>
      <c r="C28" s="67"/>
      <c r="D28" s="67"/>
    </row>
    <row r="29" spans="1:4" s="65" customFormat="1" ht="15.75" customHeight="1">
      <c r="A29" s="57">
        <v>2</v>
      </c>
      <c r="B29" s="57" t="s">
        <v>145</v>
      </c>
      <c r="C29" s="67"/>
      <c r="D29" s="67">
        <v>-1685</v>
      </c>
    </row>
    <row r="30" spans="1:4" s="65" customFormat="1" ht="15.75" customHeight="1">
      <c r="A30" s="57">
        <v>3</v>
      </c>
      <c r="B30" s="57" t="s">
        <v>146</v>
      </c>
      <c r="C30" s="67"/>
      <c r="D30" s="67"/>
    </row>
    <row r="31" spans="1:4" s="65" customFormat="1" ht="15.75" customHeight="1">
      <c r="A31" s="57">
        <v>4</v>
      </c>
      <c r="B31" s="57" t="s">
        <v>147</v>
      </c>
      <c r="C31" s="67"/>
      <c r="D31" s="67"/>
    </row>
    <row r="32" spans="1:4" s="65" customFormat="1" ht="15.75" customHeight="1">
      <c r="A32" s="107"/>
      <c r="B32" s="107" t="s">
        <v>148</v>
      </c>
      <c r="C32" s="67"/>
      <c r="D32" s="108">
        <v>-1685</v>
      </c>
    </row>
    <row r="33" spans="1:4" s="65" customFormat="1" ht="15.75" customHeight="1">
      <c r="A33" s="57"/>
      <c r="B33" s="57"/>
      <c r="C33" s="67"/>
      <c r="D33" s="67"/>
    </row>
    <row r="34" spans="1:4" s="65" customFormat="1" ht="15.75" customHeight="1">
      <c r="A34" s="57"/>
      <c r="B34" s="54" t="s">
        <v>149</v>
      </c>
      <c r="C34" s="69">
        <v>2573450</v>
      </c>
      <c r="D34" s="69">
        <v>6245142</v>
      </c>
    </row>
    <row r="35" spans="1:4" s="65" customFormat="1" ht="15.75" customHeight="1">
      <c r="A35" s="57"/>
      <c r="B35" s="54" t="s">
        <v>150</v>
      </c>
      <c r="C35" s="69">
        <v>41713383</v>
      </c>
      <c r="D35" s="69">
        <v>35468241</v>
      </c>
    </row>
    <row r="36" spans="1:4" s="65" customFormat="1" ht="12.75">
      <c r="A36" s="57"/>
      <c r="B36" s="54" t="s">
        <v>151</v>
      </c>
      <c r="C36" s="69">
        <f>C34+C35</f>
        <v>44286833</v>
      </c>
      <c r="D36" s="69">
        <v>41713383</v>
      </c>
    </row>
    <row r="37" s="65" customFormat="1" ht="12.75">
      <c r="D37" s="115"/>
    </row>
    <row r="38" ht="12.75">
      <c r="D38" s="4"/>
    </row>
  </sheetData>
  <sheetProtection/>
  <mergeCells count="2">
    <mergeCell ref="A1:D1"/>
    <mergeCell ref="A2:B2"/>
  </mergeCells>
  <printOptions/>
  <pageMargins left="0.95" right="0.83" top="1.07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46.57421875" style="47" customWidth="1"/>
    <col min="2" max="2" width="11.8515625" style="47" customWidth="1"/>
    <col min="3" max="3" width="11.7109375" style="47" customWidth="1"/>
    <col min="4" max="4" width="11.57421875" style="47" customWidth="1"/>
    <col min="5" max="5" width="12.421875" style="47" customWidth="1"/>
    <col min="6" max="6" width="3.57421875" style="47" hidden="1" customWidth="1"/>
    <col min="7" max="7" width="16.28125" style="47" customWidth="1"/>
    <col min="8" max="8" width="14.00390625" style="47" customWidth="1"/>
    <col min="9" max="9" width="0.2890625" style="47" hidden="1" customWidth="1"/>
    <col min="10" max="16384" width="9.140625" style="47" customWidth="1"/>
  </cols>
  <sheetData>
    <row r="1" spans="1:8" ht="12.75">
      <c r="A1" s="196" t="s">
        <v>210</v>
      </c>
      <c r="B1" s="196"/>
      <c r="C1" s="196"/>
      <c r="D1" s="196"/>
      <c r="E1" s="196"/>
      <c r="F1" s="196"/>
      <c r="G1" s="196"/>
      <c r="H1" s="196"/>
    </row>
    <row r="2" spans="1:8" ht="12.75">
      <c r="A2" s="197"/>
      <c r="B2" s="197"/>
      <c r="C2" s="197"/>
      <c r="D2" s="197"/>
      <c r="E2" s="197"/>
      <c r="F2" s="197"/>
      <c r="G2" s="197"/>
      <c r="H2" s="197"/>
    </row>
    <row r="3" spans="1:8" ht="18">
      <c r="A3" s="51"/>
      <c r="B3" s="198" t="s">
        <v>152</v>
      </c>
      <c r="C3" s="198"/>
      <c r="D3" s="198"/>
      <c r="E3" s="198"/>
      <c r="F3" s="198"/>
      <c r="G3" s="198"/>
      <c r="H3" s="103"/>
    </row>
    <row r="4" spans="1:9" ht="20.25" customHeight="1">
      <c r="A4" s="199"/>
      <c r="B4" s="193" t="s">
        <v>84</v>
      </c>
      <c r="C4" s="193" t="s">
        <v>153</v>
      </c>
      <c r="D4" s="193" t="s">
        <v>154</v>
      </c>
      <c r="E4" s="193" t="s">
        <v>155</v>
      </c>
      <c r="F4" s="193"/>
      <c r="G4" s="193" t="s">
        <v>156</v>
      </c>
      <c r="H4" s="194" t="s">
        <v>157</v>
      </c>
      <c r="I4" s="195" t="s">
        <v>158</v>
      </c>
    </row>
    <row r="5" spans="1:9" ht="36" customHeight="1">
      <c r="A5" s="199"/>
      <c r="B5" s="193"/>
      <c r="C5" s="193"/>
      <c r="D5" s="193"/>
      <c r="E5" s="193"/>
      <c r="F5" s="193"/>
      <c r="G5" s="193"/>
      <c r="H5" s="194"/>
      <c r="I5" s="195"/>
    </row>
    <row r="6" spans="1:9" ht="12.75">
      <c r="A6" s="104"/>
      <c r="B6" s="105"/>
      <c r="C6" s="105"/>
      <c r="D6" s="105"/>
      <c r="E6" s="105"/>
      <c r="F6" s="105"/>
      <c r="G6" s="105"/>
      <c r="H6" s="105"/>
      <c r="I6" s="53"/>
    </row>
    <row r="7" spans="1:9" ht="15" customHeight="1">
      <c r="A7" s="106" t="s">
        <v>211</v>
      </c>
      <c r="B7" s="109">
        <v>27121000</v>
      </c>
      <c r="C7" s="109"/>
      <c r="D7" s="109"/>
      <c r="E7" s="109">
        <v>1747000</v>
      </c>
      <c r="F7" s="109"/>
      <c r="G7" s="109">
        <v>12343789</v>
      </c>
      <c r="H7" s="109">
        <f>G7+E7+B7</f>
        <v>41211789</v>
      </c>
      <c r="I7" s="55"/>
    </row>
    <row r="8" spans="1:9" ht="15" customHeight="1">
      <c r="A8" s="57" t="s">
        <v>159</v>
      </c>
      <c r="B8" s="48"/>
      <c r="C8" s="48"/>
      <c r="D8" s="48"/>
      <c r="E8" s="48"/>
      <c r="F8" s="48"/>
      <c r="G8" s="48"/>
      <c r="H8" s="48"/>
      <c r="I8" s="55"/>
    </row>
    <row r="9" spans="1:9" ht="15" customHeight="1">
      <c r="A9" s="54" t="s">
        <v>160</v>
      </c>
      <c r="B9" s="48"/>
      <c r="C9" s="48"/>
      <c r="D9" s="48"/>
      <c r="E9" s="48"/>
      <c r="F9" s="48"/>
      <c r="G9" s="48"/>
      <c r="H9" s="48"/>
      <c r="I9" s="55"/>
    </row>
    <row r="10" spans="1:9" ht="30" customHeight="1">
      <c r="A10" s="58" t="s">
        <v>161</v>
      </c>
      <c r="B10" s="48"/>
      <c r="C10" s="48"/>
      <c r="D10" s="48"/>
      <c r="E10" s="48"/>
      <c r="F10" s="48"/>
      <c r="G10" s="48"/>
      <c r="H10" s="48"/>
      <c r="I10" s="55"/>
    </row>
    <row r="11" spans="1:9" ht="45" customHeight="1">
      <c r="A11" s="58" t="s">
        <v>162</v>
      </c>
      <c r="B11" s="48"/>
      <c r="C11" s="48"/>
      <c r="D11" s="48"/>
      <c r="E11" s="48"/>
      <c r="F11" s="48"/>
      <c r="G11" s="48"/>
      <c r="H11" s="48"/>
      <c r="I11" s="55"/>
    </row>
    <row r="12" spans="1:9" ht="14.25" customHeight="1">
      <c r="A12" s="57" t="s">
        <v>163</v>
      </c>
      <c r="B12" s="48"/>
      <c r="C12" s="48"/>
      <c r="D12" s="48"/>
      <c r="E12" s="48"/>
      <c r="F12" s="48"/>
      <c r="G12" s="48"/>
      <c r="H12" s="48"/>
      <c r="I12" s="55"/>
    </row>
    <row r="13" spans="1:9" ht="15" customHeight="1">
      <c r="A13" s="57" t="s">
        <v>164</v>
      </c>
      <c r="B13" s="48"/>
      <c r="C13" s="48"/>
      <c r="D13" s="48"/>
      <c r="E13" s="48"/>
      <c r="F13" s="48"/>
      <c r="G13" s="48"/>
      <c r="H13" s="48"/>
      <c r="I13" s="55"/>
    </row>
    <row r="14" spans="1:9" ht="24" customHeight="1">
      <c r="A14" s="58" t="s">
        <v>186</v>
      </c>
      <c r="B14" s="48"/>
      <c r="C14" s="48"/>
      <c r="D14" s="48"/>
      <c r="E14" s="48">
        <v>0</v>
      </c>
      <c r="F14" s="48"/>
      <c r="G14" s="48">
        <v>0</v>
      </c>
      <c r="H14" s="48"/>
      <c r="I14" s="55"/>
    </row>
    <row r="15" spans="1:9" ht="15" customHeight="1">
      <c r="A15" s="57" t="s">
        <v>165</v>
      </c>
      <c r="B15" s="48">
        <v>11726000</v>
      </c>
      <c r="C15" s="48"/>
      <c r="D15" s="48"/>
      <c r="E15" s="48">
        <v>617789</v>
      </c>
      <c r="F15" s="48"/>
      <c r="G15" s="48">
        <v>-12343789</v>
      </c>
      <c r="H15" s="48">
        <v>0</v>
      </c>
      <c r="I15" s="55"/>
    </row>
    <row r="16" spans="1:9" ht="15" customHeight="1">
      <c r="A16" s="59" t="s">
        <v>212</v>
      </c>
      <c r="B16" s="109">
        <v>38847000</v>
      </c>
      <c r="C16" s="50"/>
      <c r="D16" s="50"/>
      <c r="E16" s="100">
        <v>2364789</v>
      </c>
      <c r="F16" s="50"/>
      <c r="G16" s="100">
        <v>0</v>
      </c>
      <c r="H16" s="49">
        <f>G16+B16+E16</f>
        <v>41211789</v>
      </c>
      <c r="I16" s="53"/>
    </row>
    <row r="17" spans="1:9" s="63" customFormat="1" ht="27" customHeight="1">
      <c r="A17" s="58" t="s">
        <v>166</v>
      </c>
      <c r="B17" s="60"/>
      <c r="C17" s="60"/>
      <c r="D17" s="60"/>
      <c r="E17" s="60"/>
      <c r="F17" s="60"/>
      <c r="G17" s="61"/>
      <c r="H17" s="61"/>
      <c r="I17" s="62"/>
    </row>
    <row r="18" spans="1:9" ht="42" customHeight="1">
      <c r="A18" s="58" t="s">
        <v>189</v>
      </c>
      <c r="B18" s="48"/>
      <c r="C18" s="48"/>
      <c r="D18" s="48"/>
      <c r="E18" s="48"/>
      <c r="F18" s="60"/>
      <c r="G18" s="48"/>
      <c r="H18" s="48"/>
      <c r="I18" s="55"/>
    </row>
    <row r="19" spans="1:9" ht="16.5" customHeight="1">
      <c r="A19" s="57" t="s">
        <v>167</v>
      </c>
      <c r="B19" s="48"/>
      <c r="C19" s="48"/>
      <c r="D19" s="48"/>
      <c r="E19" s="48"/>
      <c r="F19" s="48"/>
      <c r="G19" s="61">
        <v>6225330</v>
      </c>
      <c r="H19" s="61">
        <v>6225330</v>
      </c>
      <c r="I19" s="55"/>
    </row>
    <row r="20" spans="1:9" ht="15" customHeight="1">
      <c r="A20" s="57" t="s">
        <v>168</v>
      </c>
      <c r="B20" s="48"/>
      <c r="C20" s="48"/>
      <c r="D20" s="48"/>
      <c r="E20" s="48"/>
      <c r="F20" s="48"/>
      <c r="G20" s="48"/>
      <c r="H20" s="48"/>
      <c r="I20" s="55"/>
    </row>
    <row r="21" spans="1:9" ht="15" customHeight="1">
      <c r="A21" s="57" t="s">
        <v>169</v>
      </c>
      <c r="B21" s="48"/>
      <c r="C21" s="48"/>
      <c r="D21" s="48"/>
      <c r="E21" s="48"/>
      <c r="F21" s="48"/>
      <c r="G21" s="48"/>
      <c r="H21" s="48"/>
      <c r="I21" s="55"/>
    </row>
    <row r="22" spans="1:9" ht="15" customHeight="1">
      <c r="A22" s="57" t="s">
        <v>170</v>
      </c>
      <c r="B22" s="48"/>
      <c r="C22" s="48"/>
      <c r="D22" s="48"/>
      <c r="E22" s="48"/>
      <c r="F22" s="48"/>
      <c r="G22" s="48"/>
      <c r="H22" s="48"/>
      <c r="I22" s="55"/>
    </row>
    <row r="23" spans="1:9" ht="15" customHeight="1">
      <c r="A23" s="59" t="s">
        <v>213</v>
      </c>
      <c r="B23" s="49">
        <v>38847000</v>
      </c>
      <c r="C23" s="49"/>
      <c r="D23" s="49"/>
      <c r="E23" s="49">
        <v>2364789</v>
      </c>
      <c r="F23" s="49"/>
      <c r="G23" s="49">
        <f>G16+G17+G20+G19</f>
        <v>6225330</v>
      </c>
      <c r="H23" s="49">
        <f>H16+H17+H20+H19</f>
        <v>47437119</v>
      </c>
      <c r="I23" s="64"/>
    </row>
    <row r="29" ht="12.75">
      <c r="G29" s="47" t="s">
        <v>187</v>
      </c>
    </row>
  </sheetData>
  <sheetProtection/>
  <mergeCells count="11">
    <mergeCell ref="A1:H2"/>
    <mergeCell ref="B3:G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" right="0.21" top="0.51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PageLayoutView="0" workbookViewId="0" topLeftCell="A19">
      <selection activeCell="F38" sqref="F38"/>
    </sheetView>
  </sheetViews>
  <sheetFormatPr defaultColWidth="9.140625" defaultRowHeight="12.75"/>
  <cols>
    <col min="1" max="1" width="5.28125" style="47" customWidth="1"/>
    <col min="2" max="6" width="9.140625" style="47" customWidth="1"/>
    <col min="7" max="7" width="11.28125" style="47" customWidth="1"/>
    <col min="8" max="8" width="21.140625" style="47" customWidth="1"/>
    <col min="9" max="16384" width="9.140625" style="47" customWidth="1"/>
  </cols>
  <sheetData>
    <row r="2" spans="2:8" ht="12.75">
      <c r="B2" s="70"/>
      <c r="C2" s="71"/>
      <c r="D2" s="71"/>
      <c r="E2" s="71"/>
      <c r="F2" s="71"/>
      <c r="G2" s="71"/>
      <c r="H2" s="72"/>
    </row>
    <row r="3" spans="2:8" ht="15.75">
      <c r="B3" s="73"/>
      <c r="C3" s="56"/>
      <c r="D3" s="89" t="s">
        <v>184</v>
      </c>
      <c r="E3" s="90"/>
      <c r="F3" s="90"/>
      <c r="G3" s="91"/>
      <c r="H3" s="74"/>
    </row>
    <row r="4" spans="2:8" ht="12.75">
      <c r="B4" s="73"/>
      <c r="C4" s="56"/>
      <c r="D4" s="56"/>
      <c r="E4" s="56"/>
      <c r="F4" s="56"/>
      <c r="G4" s="56"/>
      <c r="H4" s="74"/>
    </row>
    <row r="5" spans="2:8" ht="12.75">
      <c r="B5" s="73"/>
      <c r="C5" s="56"/>
      <c r="D5" s="56"/>
      <c r="E5" s="56"/>
      <c r="F5" s="56"/>
      <c r="G5" s="56"/>
      <c r="H5" s="74"/>
    </row>
    <row r="6" spans="2:8" ht="12.75">
      <c r="B6" s="73"/>
      <c r="C6" s="56"/>
      <c r="D6" s="56"/>
      <c r="E6" s="56"/>
      <c r="F6" s="56"/>
      <c r="G6" s="56"/>
      <c r="H6" s="74"/>
    </row>
    <row r="7" spans="2:8" ht="12.75">
      <c r="B7" s="73"/>
      <c r="C7" s="56"/>
      <c r="D7" s="56"/>
      <c r="E7" s="56"/>
      <c r="F7" s="56"/>
      <c r="G7" s="56"/>
      <c r="H7" s="74"/>
    </row>
    <row r="8" spans="2:8" ht="12.75">
      <c r="B8" s="73"/>
      <c r="C8" s="56"/>
      <c r="D8" s="56"/>
      <c r="E8" s="56"/>
      <c r="F8" s="56"/>
      <c r="G8" s="56"/>
      <c r="H8" s="74"/>
    </row>
    <row r="9" spans="2:8" ht="12.75">
      <c r="B9" s="73"/>
      <c r="C9" s="56"/>
      <c r="D9" s="56"/>
      <c r="E9" s="56"/>
      <c r="F9" s="56"/>
      <c r="G9" s="56"/>
      <c r="H9" s="74"/>
    </row>
    <row r="10" spans="2:8" ht="12.75">
      <c r="B10" s="73"/>
      <c r="C10" s="56"/>
      <c r="D10" s="56"/>
      <c r="E10" s="56"/>
      <c r="F10" s="56"/>
      <c r="G10" s="56"/>
      <c r="H10" s="74"/>
    </row>
    <row r="11" spans="2:8" ht="12.75">
      <c r="B11" s="73"/>
      <c r="C11" s="56"/>
      <c r="D11" s="56"/>
      <c r="E11" s="56"/>
      <c r="F11" s="56"/>
      <c r="G11" s="56"/>
      <c r="H11" s="74"/>
    </row>
    <row r="12" spans="2:8" ht="12.75">
      <c r="B12" s="73"/>
      <c r="C12" s="56"/>
      <c r="D12" s="56"/>
      <c r="E12" s="56"/>
      <c r="F12" s="56"/>
      <c r="G12" s="56"/>
      <c r="H12" s="74"/>
    </row>
    <row r="13" spans="2:8" ht="12.75">
      <c r="B13" s="73"/>
      <c r="C13" s="56"/>
      <c r="D13" s="56"/>
      <c r="E13" s="56"/>
      <c r="F13" s="56"/>
      <c r="G13" s="56"/>
      <c r="H13" s="74"/>
    </row>
    <row r="14" spans="2:8" ht="12.75">
      <c r="B14" s="73"/>
      <c r="C14" s="56"/>
      <c r="D14" s="56"/>
      <c r="E14" s="56"/>
      <c r="F14" s="56"/>
      <c r="G14" s="56"/>
      <c r="H14" s="74"/>
    </row>
    <row r="15" spans="2:8" ht="12.75">
      <c r="B15" s="73"/>
      <c r="C15" s="56"/>
      <c r="D15" s="56"/>
      <c r="E15" s="56"/>
      <c r="F15" s="56"/>
      <c r="G15" s="56"/>
      <c r="H15" s="74"/>
    </row>
    <row r="16" spans="2:8" ht="12.75">
      <c r="B16" s="73"/>
      <c r="C16" s="56"/>
      <c r="D16" s="56"/>
      <c r="E16" s="56"/>
      <c r="F16" s="56"/>
      <c r="G16" s="56"/>
      <c r="H16" s="74"/>
    </row>
    <row r="17" spans="2:8" ht="12.75">
      <c r="B17" s="73"/>
      <c r="C17" s="56"/>
      <c r="D17" s="56"/>
      <c r="E17" s="56"/>
      <c r="F17" s="56"/>
      <c r="G17" s="56"/>
      <c r="H17" s="74"/>
    </row>
    <row r="18" spans="2:8" ht="12.75">
      <c r="B18" s="73"/>
      <c r="C18" s="56"/>
      <c r="D18" s="56"/>
      <c r="E18" s="56"/>
      <c r="F18" s="56"/>
      <c r="G18" s="56"/>
      <c r="H18" s="74"/>
    </row>
    <row r="19" spans="2:8" ht="12.75">
      <c r="B19" s="73"/>
      <c r="C19" s="56"/>
      <c r="D19" s="56"/>
      <c r="E19" s="56"/>
      <c r="F19" s="56"/>
      <c r="G19" s="56"/>
      <c r="H19" s="74"/>
    </row>
    <row r="20" spans="2:8" ht="12.75">
      <c r="B20" s="73"/>
      <c r="C20" s="56"/>
      <c r="D20" s="56"/>
      <c r="E20" s="56"/>
      <c r="F20" s="56"/>
      <c r="G20" s="56"/>
      <c r="H20" s="74"/>
    </row>
    <row r="21" spans="2:8" ht="12.75">
      <c r="B21" s="73"/>
      <c r="C21" s="56"/>
      <c r="D21" s="56"/>
      <c r="E21" s="56"/>
      <c r="F21" s="56"/>
      <c r="G21" s="56"/>
      <c r="H21" s="74"/>
    </row>
    <row r="22" spans="2:8" ht="12.75">
      <c r="B22" s="73"/>
      <c r="C22" s="56"/>
      <c r="D22" s="56"/>
      <c r="E22" s="56"/>
      <c r="F22" s="56"/>
      <c r="G22" s="56"/>
      <c r="H22" s="74"/>
    </row>
    <row r="23" spans="2:8" ht="12.75">
      <c r="B23" s="73"/>
      <c r="C23" s="56"/>
      <c r="D23" s="56"/>
      <c r="E23" s="56"/>
      <c r="F23" s="56"/>
      <c r="G23" s="56"/>
      <c r="H23" s="74"/>
    </row>
    <row r="24" spans="2:8" ht="12.75">
      <c r="B24" s="73"/>
      <c r="C24" s="56"/>
      <c r="D24" s="56"/>
      <c r="E24" s="56"/>
      <c r="F24" s="56"/>
      <c r="G24" s="56"/>
      <c r="H24" s="74"/>
    </row>
    <row r="25" spans="2:8" ht="12.75">
      <c r="B25" s="73"/>
      <c r="C25" s="56"/>
      <c r="D25" s="56"/>
      <c r="E25" s="56"/>
      <c r="F25" s="56"/>
      <c r="G25" s="56"/>
      <c r="H25" s="74"/>
    </row>
    <row r="26" spans="2:8" ht="12.75">
      <c r="B26" s="73"/>
      <c r="C26" s="56"/>
      <c r="D26" s="56"/>
      <c r="E26" s="56"/>
      <c r="F26" s="56"/>
      <c r="G26" s="56"/>
      <c r="H26" s="74"/>
    </row>
    <row r="27" spans="2:8" ht="12.75">
      <c r="B27" s="73"/>
      <c r="C27" s="56"/>
      <c r="D27" s="56"/>
      <c r="E27" s="56"/>
      <c r="F27" s="56"/>
      <c r="G27" s="56"/>
      <c r="H27" s="74"/>
    </row>
    <row r="28" spans="2:8" ht="12.75">
      <c r="B28" s="73"/>
      <c r="C28" s="56"/>
      <c r="D28" s="56"/>
      <c r="E28" s="56"/>
      <c r="F28" s="56"/>
      <c r="G28" s="56"/>
      <c r="H28" s="74"/>
    </row>
    <row r="29" spans="2:8" ht="12.75">
      <c r="B29" s="73"/>
      <c r="C29" s="56"/>
      <c r="D29" s="56"/>
      <c r="E29" s="56"/>
      <c r="F29" s="56"/>
      <c r="G29" s="56"/>
      <c r="H29" s="74"/>
    </row>
    <row r="30" spans="2:8" ht="12.75">
      <c r="B30" s="73"/>
      <c r="C30" s="56"/>
      <c r="D30" s="56"/>
      <c r="E30" s="56"/>
      <c r="F30" s="56"/>
      <c r="G30" s="56"/>
      <c r="H30" s="74"/>
    </row>
    <row r="31" spans="2:8" ht="12.75">
      <c r="B31" s="73"/>
      <c r="C31" s="56"/>
      <c r="D31" s="56"/>
      <c r="E31" s="56"/>
      <c r="F31" s="56"/>
      <c r="G31" s="56"/>
      <c r="H31" s="74"/>
    </row>
    <row r="32" spans="2:8" ht="12.75">
      <c r="B32" s="73"/>
      <c r="C32" s="56"/>
      <c r="D32" s="56"/>
      <c r="E32" s="56"/>
      <c r="F32" s="56"/>
      <c r="G32" s="56"/>
      <c r="H32" s="74"/>
    </row>
    <row r="33" spans="2:8" ht="12.75">
      <c r="B33" s="73"/>
      <c r="C33" s="56"/>
      <c r="D33" s="56"/>
      <c r="E33" s="56"/>
      <c r="F33" s="56"/>
      <c r="G33" s="56"/>
      <c r="H33" s="74"/>
    </row>
    <row r="34" spans="2:8" ht="12.75">
      <c r="B34" s="73"/>
      <c r="C34" s="56"/>
      <c r="D34" s="56"/>
      <c r="E34" s="56"/>
      <c r="F34" s="56"/>
      <c r="G34" s="56"/>
      <c r="H34" s="74"/>
    </row>
    <row r="35" spans="2:8" ht="12.75">
      <c r="B35" s="73"/>
      <c r="C35" s="56"/>
      <c r="D35" s="56"/>
      <c r="E35" s="56"/>
      <c r="F35" s="56"/>
      <c r="G35" s="56"/>
      <c r="H35" s="74"/>
    </row>
    <row r="36" spans="2:8" ht="12.75">
      <c r="B36" s="73"/>
      <c r="C36" s="56"/>
      <c r="D36" s="56"/>
      <c r="E36" s="56"/>
      <c r="F36" s="56"/>
      <c r="G36" s="56"/>
      <c r="H36" s="74"/>
    </row>
    <row r="37" spans="2:8" ht="12.75">
      <c r="B37" s="73"/>
      <c r="C37" s="56"/>
      <c r="D37" s="56"/>
      <c r="E37" s="56"/>
      <c r="F37" s="56"/>
      <c r="G37" s="56"/>
      <c r="H37" s="74"/>
    </row>
    <row r="38" spans="2:8" ht="12.75">
      <c r="B38" s="73"/>
      <c r="C38" s="56"/>
      <c r="D38" s="56"/>
      <c r="E38" s="56"/>
      <c r="F38" s="56"/>
      <c r="G38" s="56"/>
      <c r="H38" s="74"/>
    </row>
    <row r="39" spans="2:8" ht="12.75">
      <c r="B39" s="73"/>
      <c r="C39" s="56"/>
      <c r="D39" s="56"/>
      <c r="E39" s="56"/>
      <c r="F39" s="56"/>
      <c r="G39" s="56"/>
      <c r="H39" s="74"/>
    </row>
    <row r="40" spans="2:8" ht="12.75">
      <c r="B40" s="73"/>
      <c r="C40" s="56"/>
      <c r="D40" s="56"/>
      <c r="E40" s="56"/>
      <c r="F40" s="56"/>
      <c r="G40" s="56"/>
      <c r="H40" s="74"/>
    </row>
    <row r="41" spans="2:8" ht="12.75">
      <c r="B41" s="73"/>
      <c r="C41" s="56"/>
      <c r="D41" s="56"/>
      <c r="E41" s="56"/>
      <c r="F41" s="56"/>
      <c r="G41" s="56"/>
      <c r="H41" s="74"/>
    </row>
    <row r="42" spans="2:8" ht="12.75">
      <c r="B42" s="73"/>
      <c r="C42" s="56"/>
      <c r="D42" s="56"/>
      <c r="E42" s="56"/>
      <c r="F42" s="56"/>
      <c r="G42" s="56"/>
      <c r="H42" s="74"/>
    </row>
    <row r="43" spans="2:8" ht="12.75">
      <c r="B43" s="73"/>
      <c r="C43" s="56"/>
      <c r="D43" s="56"/>
      <c r="E43" s="56"/>
      <c r="F43" s="56"/>
      <c r="G43" s="56"/>
      <c r="H43" s="74"/>
    </row>
    <row r="44" spans="2:8" ht="12.75">
      <c r="B44" s="73"/>
      <c r="C44" s="56"/>
      <c r="D44" s="56"/>
      <c r="E44" s="56"/>
      <c r="F44" s="56"/>
      <c r="G44" s="56"/>
      <c r="H44" s="74"/>
    </row>
    <row r="45" spans="2:8" ht="12.75">
      <c r="B45" s="73"/>
      <c r="C45" s="56"/>
      <c r="D45" s="56"/>
      <c r="E45" s="56"/>
      <c r="F45" s="92" t="s">
        <v>185</v>
      </c>
      <c r="G45" s="93"/>
      <c r="H45" s="94"/>
    </row>
    <row r="46" spans="2:8" ht="12.75">
      <c r="B46" s="73"/>
      <c r="C46" s="56"/>
      <c r="D46" s="56"/>
      <c r="E46" s="56"/>
      <c r="F46" s="93" t="s">
        <v>201</v>
      </c>
      <c r="G46" s="93"/>
      <c r="H46" s="94"/>
    </row>
    <row r="47" spans="2:8" ht="12.75">
      <c r="B47" s="73"/>
      <c r="C47" s="56"/>
      <c r="D47" s="56"/>
      <c r="E47" s="56"/>
      <c r="F47" s="56"/>
      <c r="G47" s="56"/>
      <c r="H47" s="74"/>
    </row>
    <row r="48" spans="2:8" ht="12.75">
      <c r="B48" s="73"/>
      <c r="C48" s="56"/>
      <c r="D48" s="56"/>
      <c r="E48" s="56"/>
      <c r="F48" s="56"/>
      <c r="G48" s="56"/>
      <c r="H48" s="74"/>
    </row>
    <row r="49" spans="2:8" ht="32.25" customHeight="1">
      <c r="B49" s="88"/>
      <c r="C49" s="81"/>
      <c r="D49" s="81"/>
      <c r="E49" s="81"/>
      <c r="F49" s="81"/>
      <c r="G49" s="81"/>
      <c r="H49" s="82"/>
    </row>
  </sheetData>
  <sheetProtection/>
  <printOptions/>
  <pageMargins left="0.6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niko</cp:lastModifiedBy>
  <cp:lastPrinted>2014-02-06T19:10:24Z</cp:lastPrinted>
  <dcterms:created xsi:type="dcterms:W3CDTF">2004-09-15T22:40:45Z</dcterms:created>
  <dcterms:modified xsi:type="dcterms:W3CDTF">2014-02-06T19:12:01Z</dcterms:modified>
  <cp:category/>
  <cp:version/>
  <cp:contentType/>
  <cp:contentStatus/>
</cp:coreProperties>
</file>